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7AD149E-CE62-4549-A7B5-03FA2E9B805F}" xr6:coauthVersionLast="47" xr6:coauthVersionMax="47" xr10:uidLastSave="{00000000-0000-0000-0000-000000000000}"/>
  <bookViews>
    <workbookView xWindow="-28920" yWindow="3210" windowWidth="29040" windowHeight="15720" tabRatio="924" activeTab="3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S59" i="23" s="1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3" i="16" l="1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R55" i="23" l="1"/>
  <c r="R56" i="18"/>
  <c r="R54" i="18"/>
  <c r="R57" i="17"/>
  <c r="M41" i="28"/>
  <c r="R55" i="17"/>
  <c r="R53" i="22"/>
  <c r="R54" i="22"/>
  <c r="R55" i="22"/>
  <c r="R56" i="22"/>
  <c r="R54" i="17"/>
  <c r="M38" i="28"/>
  <c r="R60" i="23"/>
  <c r="R53" i="23"/>
  <c r="R56" i="23"/>
  <c r="B66" i="18" l="1" a="1"/>
  <c r="B48" i="28" a="1"/>
  <c r="B66" i="17" a="1"/>
  <c r="B66" i="22" a="1"/>
  <c r="B66" i="23" a="1"/>
  <c r="P60" i="27"/>
  <c r="N60" i="27"/>
  <c r="L60" i="27"/>
  <c r="J60" i="27"/>
  <c r="H60" i="27"/>
  <c r="F60" i="27"/>
  <c r="D60" i="27"/>
  <c r="P59" i="27"/>
  <c r="N59" i="27"/>
  <c r="L59" i="27"/>
  <c r="R59" i="27" s="1"/>
  <c r="J59" i="27"/>
  <c r="H59" i="27"/>
  <c r="F59" i="27"/>
  <c r="D59" i="27"/>
  <c r="P58" i="27"/>
  <c r="N58" i="27"/>
  <c r="L58" i="27"/>
  <c r="R58" i="27" s="1"/>
  <c r="R57" i="27" s="1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R56" i="27" s="1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B48" i="28"/>
  <c r="K42" i="28"/>
  <c r="I42" i="28"/>
  <c r="G42" i="28"/>
  <c r="E42" i="28"/>
  <c r="C42" i="28"/>
  <c r="K41" i="28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I38" i="28"/>
  <c r="G38" i="28"/>
  <c r="E38" i="28"/>
  <c r="C38" i="28"/>
  <c r="K37" i="28"/>
  <c r="I37" i="28"/>
  <c r="G37" i="28"/>
  <c r="E37" i="28"/>
  <c r="C37" i="28"/>
  <c r="P60" i="25"/>
  <c r="N60" i="25"/>
  <c r="L60" i="25"/>
  <c r="J60" i="25"/>
  <c r="H60" i="25"/>
  <c r="F60" i="25"/>
  <c r="D60" i="25"/>
  <c r="P59" i="25"/>
  <c r="N59" i="25"/>
  <c r="L59" i="25"/>
  <c r="R59" i="25" s="1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R56" i="25" s="1"/>
  <c r="J56" i="25"/>
  <c r="H56" i="25"/>
  <c r="F56" i="25"/>
  <c r="D56" i="25"/>
  <c r="P55" i="25"/>
  <c r="N55" i="25"/>
  <c r="L55" i="25"/>
  <c r="R55" i="25" s="1"/>
  <c r="J55" i="25"/>
  <c r="H55" i="25"/>
  <c r="F55" i="25"/>
  <c r="D55" i="25"/>
  <c r="P54" i="25"/>
  <c r="N54" i="25"/>
  <c r="L54" i="25"/>
  <c r="R54" i="25" s="1"/>
  <c r="J54" i="25"/>
  <c r="H54" i="25"/>
  <c r="F54" i="25"/>
  <c r="D54" i="25"/>
  <c r="P53" i="25"/>
  <c r="N53" i="25"/>
  <c r="L53" i="25"/>
  <c r="J53" i="25"/>
  <c r="H53" i="25"/>
  <c r="F53" i="25"/>
  <c r="D53" i="25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R58" i="24" s="1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R56" i="24" s="1"/>
  <c r="L56" i="24"/>
  <c r="J56" i="24"/>
  <c r="H56" i="24"/>
  <c r="F56" i="24"/>
  <c r="D56" i="24"/>
  <c r="P55" i="24"/>
  <c r="N55" i="24"/>
  <c r="L55" i="24"/>
  <c r="R55" i="24" s="1"/>
  <c r="J55" i="24"/>
  <c r="H55" i="24"/>
  <c r="F55" i="24"/>
  <c r="D55" i="24"/>
  <c r="P54" i="24"/>
  <c r="N54" i="24"/>
  <c r="L54" i="24"/>
  <c r="R54" i="24" s="1"/>
  <c r="J54" i="24"/>
  <c r="H54" i="24"/>
  <c r="F54" i="24"/>
  <c r="D54" i="24"/>
  <c r="P53" i="24"/>
  <c r="N53" i="24"/>
  <c r="R53" i="24" s="1"/>
  <c r="L53" i="24"/>
  <c r="J53" i="24"/>
  <c r="H53" i="24"/>
  <c r="F53" i="24"/>
  <c r="D53" i="24"/>
  <c r="B66" i="23"/>
  <c r="P60" i="23"/>
  <c r="N60" i="23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L56" i="23"/>
  <c r="J56" i="23"/>
  <c r="H56" i="23"/>
  <c r="F56" i="23"/>
  <c r="D56" i="23"/>
  <c r="P55" i="23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L53" i="23"/>
  <c r="J53" i="23"/>
  <c r="H53" i="23"/>
  <c r="F53" i="23"/>
  <c r="D53" i="23"/>
  <c r="B66" i="22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L56" i="22"/>
  <c r="J56" i="22"/>
  <c r="H56" i="22"/>
  <c r="F56" i="22"/>
  <c r="D56" i="22"/>
  <c r="P55" i="22"/>
  <c r="N55" i="22"/>
  <c r="L55" i="22"/>
  <c r="J55" i="22"/>
  <c r="H55" i="22"/>
  <c r="F55" i="22"/>
  <c r="D55" i="22"/>
  <c r="P54" i="22"/>
  <c r="N54" i="22"/>
  <c r="L54" i="22"/>
  <c r="J54" i="22"/>
  <c r="H54" i="22"/>
  <c r="F54" i="22"/>
  <c r="D54" i="22"/>
  <c r="P53" i="22"/>
  <c r="N53" i="22"/>
  <c r="L53" i="22"/>
  <c r="J53" i="22"/>
  <c r="H53" i="22"/>
  <c r="F53" i="22"/>
  <c r="D53" i="22"/>
  <c r="P60" i="21"/>
  <c r="N60" i="21"/>
  <c r="L60" i="21"/>
  <c r="R60" i="21" s="1"/>
  <c r="J60" i="21"/>
  <c r="H60" i="21"/>
  <c r="F60" i="21"/>
  <c r="D60" i="21"/>
  <c r="P59" i="21"/>
  <c r="N59" i="21"/>
  <c r="L59" i="21"/>
  <c r="R59" i="21" s="1"/>
  <c r="J59" i="21"/>
  <c r="H59" i="21"/>
  <c r="F59" i="21"/>
  <c r="D59" i="21"/>
  <c r="P58" i="21"/>
  <c r="N58" i="21"/>
  <c r="L58" i="21"/>
  <c r="R58" i="21" s="1"/>
  <c r="J58" i="21"/>
  <c r="H58" i="21"/>
  <c r="F58" i="21"/>
  <c r="D58" i="21"/>
  <c r="P57" i="21"/>
  <c r="N57" i="21"/>
  <c r="L57" i="21"/>
  <c r="R57" i="21" s="1"/>
  <c r="R56" i="21" s="1"/>
  <c r="R54" i="21" s="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R55" i="21" s="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R53" i="21" s="1"/>
  <c r="J53" i="21"/>
  <c r="H53" i="21"/>
  <c r="F53" i="21"/>
  <c r="D53" i="21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R56" i="20" s="1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R54" i="20" s="1"/>
  <c r="L54" i="20"/>
  <c r="J54" i="20"/>
  <c r="H54" i="20"/>
  <c r="F54" i="20"/>
  <c r="D54" i="20"/>
  <c r="P53" i="20"/>
  <c r="N53" i="20"/>
  <c r="R53" i="20" s="1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R59" i="19" s="1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B66" i="18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B66" i="17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J55" i="17"/>
  <c r="H55" i="17"/>
  <c r="F55" i="17"/>
  <c r="D55" i="17"/>
  <c r="P54" i="17"/>
  <c r="N54" i="17"/>
  <c r="L54" i="17"/>
  <c r="J54" i="17"/>
  <c r="H54" i="17"/>
  <c r="F54" i="17"/>
  <c r="D54" i="17"/>
  <c r="P53" i="17"/>
  <c r="N53" i="17"/>
  <c r="L53" i="17"/>
  <c r="J53" i="17"/>
  <c r="H53" i="17"/>
  <c r="F53" i="17"/>
  <c r="D53" i="17"/>
  <c r="P60" i="16"/>
  <c r="N60" i="16"/>
  <c r="L60" i="16"/>
  <c r="R60" i="16" s="1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R57" i="16" s="1"/>
  <c r="J57" i="16"/>
  <c r="H57" i="16"/>
  <c r="F57" i="16"/>
  <c r="D57" i="16"/>
  <c r="P56" i="16"/>
  <c r="N56" i="16"/>
  <c r="R56" i="16" s="1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R54" i="16" s="1"/>
  <c r="L54" i="16"/>
  <c r="J54" i="16"/>
  <c r="H54" i="16"/>
  <c r="F54" i="16"/>
  <c r="D54" i="16"/>
  <c r="P53" i="16"/>
  <c r="N53" i="16"/>
  <c r="L53" i="16"/>
  <c r="R53" i="16" s="1"/>
  <c r="J53" i="16"/>
  <c r="H53" i="16"/>
  <c r="F53" i="16"/>
  <c r="D53" i="16"/>
  <c r="P60" i="15"/>
  <c r="N60" i="15"/>
  <c r="L60" i="15"/>
  <c r="J60" i="15"/>
  <c r="H60" i="15"/>
  <c r="F60" i="15"/>
  <c r="D60" i="15"/>
  <c r="P59" i="15"/>
  <c r="N59" i="15"/>
  <c r="L59" i="15"/>
  <c r="R59" i="15" s="1"/>
  <c r="J59" i="15"/>
  <c r="H59" i="15"/>
  <c r="F59" i="15"/>
  <c r="D59" i="15"/>
  <c r="P58" i="15"/>
  <c r="N58" i="15"/>
  <c r="R58" i="15" s="1"/>
  <c r="L58" i="15"/>
  <c r="J58" i="15"/>
  <c r="H58" i="15"/>
  <c r="F58" i="15"/>
  <c r="D58" i="15"/>
  <c r="P57" i="15"/>
  <c r="N57" i="15"/>
  <c r="R57" i="15" s="1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R55" i="15" s="1"/>
  <c r="J55" i="15"/>
  <c r="H55" i="15"/>
  <c r="F55" i="15"/>
  <c r="D55" i="15"/>
  <c r="P54" i="15"/>
  <c r="N54" i="15"/>
  <c r="L54" i="15"/>
  <c r="R54" i="15" s="1"/>
  <c r="J54" i="15"/>
  <c r="H54" i="15"/>
  <c r="F54" i="15"/>
  <c r="D54" i="15"/>
  <c r="P53" i="15"/>
  <c r="N53" i="15"/>
  <c r="L53" i="15"/>
  <c r="J53" i="15"/>
  <c r="H53" i="15"/>
  <c r="F53" i="15"/>
  <c r="D53" i="15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R54" i="14" s="1"/>
  <c r="J54" i="14"/>
  <c r="H54" i="14"/>
  <c r="F54" i="14"/>
  <c r="D54" i="14"/>
  <c r="P53" i="14"/>
  <c r="N53" i="14"/>
  <c r="L53" i="14"/>
  <c r="J53" i="14"/>
  <c r="H53" i="14"/>
  <c r="F53" i="14"/>
  <c r="D53" i="14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R55" i="13" s="1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60" i="20" l="1"/>
  <c r="R59" i="20" s="1"/>
  <c r="R58" i="20"/>
  <c r="R57" i="20"/>
  <c r="R55" i="20"/>
  <c r="R55" i="16"/>
  <c r="R60" i="27"/>
  <c r="R55" i="27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B66" i="21" a="1"/>
  <c r="B66" i="21" s="1"/>
  <c r="R59" i="12"/>
  <c r="R53" i="12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R56" i="17" s="1"/>
  <c r="R53" i="17" s="1"/>
  <c r="R59" i="16" s="1"/>
  <c r="B66" i="20" l="1" a="1"/>
  <c r="B66" i="20" s="1"/>
  <c r="R58" i="16"/>
  <c r="R56" i="15" s="1"/>
  <c r="R53" i="15" s="1"/>
  <c r="B66" i="16" a="1"/>
  <c r="B66" i="16" s="1"/>
  <c r="B66" i="25" a="1"/>
  <c r="B66" i="25" s="1"/>
  <c r="B66" i="24" a="1"/>
  <c r="B66" i="24" s="1"/>
  <c r="B66" i="27" a="1"/>
  <c r="B66" i="27" s="1"/>
  <c r="R55" i="14"/>
  <c r="R53" i="14" s="1"/>
  <c r="R60" i="13" s="1"/>
  <c r="R59" i="13" s="1"/>
  <c r="R58" i="13" s="1"/>
  <c r="R57" i="13" s="1"/>
  <c r="R56" i="13" s="1"/>
  <c r="B66" i="19" a="1"/>
  <c r="B66" i="19" s="1"/>
  <c r="R60" i="14" l="1"/>
  <c r="R59" i="14" s="1"/>
  <c r="R58" i="14" s="1"/>
  <c r="R57" i="14" s="1"/>
  <c r="R56" i="14" s="1"/>
  <c r="B66" i="15" a="1"/>
  <c r="B66" i="15" s="1"/>
  <c r="R54" i="13"/>
  <c r="R53" i="13" s="1"/>
  <c r="R56" i="12" s="1"/>
  <c r="R55" i="12" s="1"/>
  <c r="R54" i="12" s="1"/>
  <c r="M42" i="28" s="1"/>
  <c r="M40" i="28" s="1"/>
  <c r="M39" i="28" s="1"/>
  <c r="M37" i="28" s="1"/>
  <c r="B66" i="12" a="1"/>
  <c r="B66" i="12" s="1"/>
  <c r="B66" i="14" a="1"/>
  <c r="B66" i="14" s="1"/>
  <c r="B66" i="13" l="1" a="1"/>
  <c r="B66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<sst xmlns="http://schemas.openxmlformats.org/spreadsheetml/2006/main" count="1378" uniqueCount="238">
  <si>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</si>
  <si>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</si>
  <si>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</si>
  <si>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</si>
  <si>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</si>
  <si>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</si>
  <si>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</si>
  <si>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</si>
  <si>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</si>
  <si>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</si>
  <si>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</si>
  <si>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</si>
  <si>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</si>
  <si>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</si>
  <si>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</si>
  <si>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r>
      <t>LES 2 PREMIERS MONTENT EN D3 + 7 PARMI LES CLASS</t>
    </r>
    <r>
      <rPr>
        <sz val="11"/>
        <color theme="1"/>
        <rFont val="Calibri"/>
        <family val="2"/>
      </rPr>
      <t>ÉS 3ème.</t>
    </r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</si>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</sst>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opLeftCell="A27" zoomScale="148" zoomScaleNormal="148" workbookViewId="0">
      <selection activeCell="Y47" sqref="Y47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44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155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28</v>
      </c>
      <c r="C9" s="182"/>
      <c r="D9" s="183"/>
      <c r="E9" s="52">
        <v>24</v>
      </c>
      <c r="F9" s="184" t="s">
        <v>32</v>
      </c>
      <c r="G9" s="185"/>
      <c r="H9" s="185"/>
      <c r="I9" s="185"/>
      <c r="J9" s="185"/>
      <c r="K9" s="185"/>
      <c r="L9" s="56">
        <v>12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29</v>
      </c>
      <c r="C10" s="172"/>
      <c r="D10" s="173"/>
      <c r="E10" s="53">
        <v>28</v>
      </c>
      <c r="F10" s="171" t="s">
        <v>33</v>
      </c>
      <c r="G10" s="172"/>
      <c r="H10" s="172"/>
      <c r="I10" s="172"/>
      <c r="J10" s="172"/>
      <c r="K10" s="173"/>
      <c r="L10" s="57">
        <v>8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30</v>
      </c>
      <c r="C11" s="172"/>
      <c r="D11" s="173"/>
      <c r="E11" s="54">
        <v>20</v>
      </c>
      <c r="F11" s="171" t="s">
        <v>237</v>
      </c>
      <c r="G11" s="172"/>
      <c r="H11" s="172"/>
      <c r="I11" s="172"/>
      <c r="J11" s="172"/>
      <c r="K11" s="173"/>
      <c r="L11" s="57">
        <v>16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31</v>
      </c>
      <c r="C12" s="176"/>
      <c r="D12" s="177"/>
      <c r="E12" s="55">
        <v>36</v>
      </c>
      <c r="F12" s="178" t="s">
        <v>34</v>
      </c>
      <c r="G12" s="179"/>
      <c r="H12" s="179"/>
      <c r="I12" s="179"/>
      <c r="J12" s="179"/>
      <c r="K12" s="180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155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 xml:space="preserve"> ST XANDRE 1</v>
      </c>
      <c r="C15" s="168"/>
      <c r="D15" s="170"/>
      <c r="E15" s="52">
        <v>14</v>
      </c>
      <c r="F15" s="150" t="str">
        <f>F11</f>
        <v>SURGERES 1</v>
      </c>
      <c r="G15" s="151"/>
      <c r="H15" s="151"/>
      <c r="I15" s="151"/>
      <c r="J15" s="151"/>
      <c r="K15" s="152"/>
      <c r="L15" s="56">
        <v>22</v>
      </c>
    </row>
    <row r="16" spans="2:19" ht="12.95" customHeight="1" x14ac:dyDescent="0.25">
      <c r="B16" s="150" t="str">
        <f>B9</f>
        <v>ROCHEFORT PM2</v>
      </c>
      <c r="C16" s="151"/>
      <c r="D16" s="152"/>
      <c r="E16" s="53">
        <v>20</v>
      </c>
      <c r="F16" s="150" t="str">
        <f>B11</f>
        <v>CHATELAILLON 2</v>
      </c>
      <c r="G16" s="151"/>
      <c r="H16" s="151"/>
      <c r="I16" s="151"/>
      <c r="J16" s="151"/>
      <c r="K16" s="152"/>
      <c r="L16" s="57">
        <v>16</v>
      </c>
    </row>
    <row r="17" spans="2:12" ht="12.95" customHeight="1" x14ac:dyDescent="0.25">
      <c r="B17" s="150" t="str">
        <f>B10</f>
        <v>MIREUIL 1</v>
      </c>
      <c r="C17" s="151"/>
      <c r="D17" s="152"/>
      <c r="E17" s="54">
        <v>16</v>
      </c>
      <c r="F17" s="150" t="str">
        <f>B12</f>
        <v>MARANS 1</v>
      </c>
      <c r="G17" s="151"/>
      <c r="H17" s="151"/>
      <c r="I17" s="151"/>
      <c r="J17" s="151"/>
      <c r="K17" s="152"/>
      <c r="L17" s="57">
        <v>20</v>
      </c>
    </row>
    <row r="18" spans="2:12" ht="12.95" customHeight="1" thickBot="1" x14ac:dyDescent="0.3">
      <c r="B18" s="132" t="str">
        <f>F10</f>
        <v>STE MARIE DE RE 1</v>
      </c>
      <c r="C18" s="133"/>
      <c r="D18" s="134"/>
      <c r="E18" s="55">
        <v>36</v>
      </c>
      <c r="F18" s="156" t="str">
        <f>F12</f>
        <v>LES MATHES 1</v>
      </c>
      <c r="G18" s="157"/>
      <c r="H18" s="157"/>
      <c r="I18" s="157"/>
      <c r="J18" s="157"/>
      <c r="K18" s="15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156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MIREUIL 1</v>
      </c>
      <c r="C21" s="165"/>
      <c r="D21" s="166"/>
      <c r="E21" s="52">
        <v>20</v>
      </c>
      <c r="F21" s="167" t="str">
        <f>B11</f>
        <v>CHATELAILLON 2</v>
      </c>
      <c r="G21" s="168"/>
      <c r="H21" s="168"/>
      <c r="I21" s="168"/>
      <c r="J21" s="168"/>
      <c r="K21" s="168"/>
      <c r="L21" s="56">
        <v>16</v>
      </c>
    </row>
    <row r="22" spans="2:12" ht="12.95" customHeight="1" x14ac:dyDescent="0.25">
      <c r="B22" s="150" t="str">
        <f>B9</f>
        <v>ROCHEFORT PM2</v>
      </c>
      <c r="C22" s="151"/>
      <c r="D22" s="152"/>
      <c r="E22" s="53">
        <v>14</v>
      </c>
      <c r="F22" s="150" t="str">
        <f>B12</f>
        <v>MARANS 1</v>
      </c>
      <c r="G22" s="151"/>
      <c r="H22" s="151"/>
      <c r="I22" s="151"/>
      <c r="J22" s="151"/>
      <c r="K22" s="152"/>
      <c r="L22" s="57">
        <v>22</v>
      </c>
    </row>
    <row r="23" spans="2:12" ht="12.95" customHeight="1" x14ac:dyDescent="0.25">
      <c r="B23" s="150" t="str">
        <f>F10</f>
        <v>STE MARIE DE RE 1</v>
      </c>
      <c r="C23" s="151"/>
      <c r="D23" s="152"/>
      <c r="E23" s="54">
        <v>26</v>
      </c>
      <c r="F23" s="150" t="str">
        <f>F11</f>
        <v>SURGERES 1</v>
      </c>
      <c r="G23" s="151"/>
      <c r="H23" s="151"/>
      <c r="I23" s="151"/>
      <c r="J23" s="151"/>
      <c r="K23" s="152"/>
      <c r="L23" s="57">
        <v>10</v>
      </c>
    </row>
    <row r="24" spans="2:12" ht="12.95" customHeight="1" thickBot="1" x14ac:dyDescent="0.3">
      <c r="B24" s="132" t="str">
        <f>F9</f>
        <v xml:space="preserve"> ST XANDRE 1</v>
      </c>
      <c r="C24" s="133"/>
      <c r="D24" s="134"/>
      <c r="E24" s="55">
        <v>22</v>
      </c>
      <c r="F24" s="156" t="str">
        <f>F12</f>
        <v>LES MATHES 1</v>
      </c>
      <c r="G24" s="157"/>
      <c r="H24" s="157"/>
      <c r="I24" s="157"/>
      <c r="J24" s="157"/>
      <c r="K24" s="15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157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STE MARIE DE RE 1</v>
      </c>
      <c r="C27" s="142"/>
      <c r="D27" s="143"/>
      <c r="E27" s="52">
        <v>20</v>
      </c>
      <c r="F27" s="167" t="str">
        <f>F9</f>
        <v xml:space="preserve"> ST XANDRE 1</v>
      </c>
      <c r="G27" s="168"/>
      <c r="H27" s="168"/>
      <c r="I27" s="168"/>
      <c r="J27" s="168"/>
      <c r="K27" s="168"/>
      <c r="L27" s="56">
        <v>16</v>
      </c>
    </row>
    <row r="28" spans="2:12" ht="12.95" customHeight="1" x14ac:dyDescent="0.25">
      <c r="B28" s="150" t="str">
        <f>B9</f>
        <v>ROCHEFORT PM2</v>
      </c>
      <c r="C28" s="151"/>
      <c r="D28" s="152"/>
      <c r="E28" s="53">
        <v>14</v>
      </c>
      <c r="F28" s="128" t="str">
        <f>B10</f>
        <v>MIREUIL 1</v>
      </c>
      <c r="G28" s="129"/>
      <c r="H28" s="129"/>
      <c r="I28" s="129"/>
      <c r="J28" s="129"/>
      <c r="K28" s="130"/>
      <c r="L28" s="57">
        <v>22</v>
      </c>
    </row>
    <row r="29" spans="2:12" ht="12.95" customHeight="1" x14ac:dyDescent="0.25">
      <c r="B29" s="128" t="str">
        <f>F11</f>
        <v>SURGERES 1</v>
      </c>
      <c r="C29" s="129"/>
      <c r="D29" s="130"/>
      <c r="E29" s="54">
        <v>10</v>
      </c>
      <c r="F29" s="128" t="str">
        <f>B12</f>
        <v>MARANS 1</v>
      </c>
      <c r="G29" s="129"/>
      <c r="H29" s="129"/>
      <c r="I29" s="129"/>
      <c r="J29" s="129"/>
      <c r="K29" s="130"/>
      <c r="L29" s="57">
        <v>26</v>
      </c>
    </row>
    <row r="30" spans="2:12" ht="12.95" customHeight="1" thickBot="1" x14ac:dyDescent="0.3">
      <c r="B30" s="132" t="str">
        <f>B11</f>
        <v>CHATELAILLON 2</v>
      </c>
      <c r="C30" s="133"/>
      <c r="D30" s="134"/>
      <c r="E30" s="55">
        <v>12</v>
      </c>
      <c r="F30" s="156" t="str">
        <f>F12</f>
        <v>LES MATHES 1</v>
      </c>
      <c r="G30" s="157"/>
      <c r="H30" s="157"/>
      <c r="I30" s="157"/>
      <c r="J30" s="157"/>
      <c r="K30" s="158"/>
      <c r="L30" s="58">
        <v>24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158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CHATELAILLON 2</v>
      </c>
      <c r="C33" s="165"/>
      <c r="D33" s="166"/>
      <c r="E33" s="52">
        <v>12</v>
      </c>
      <c r="F33" s="128" t="str">
        <f>B12</f>
        <v>MARANS 1</v>
      </c>
      <c r="G33" s="129"/>
      <c r="H33" s="129"/>
      <c r="I33" s="129"/>
      <c r="J33" s="129"/>
      <c r="K33" s="130"/>
      <c r="L33" s="56">
        <v>24</v>
      </c>
    </row>
    <row r="34" spans="2:17" ht="12.95" customHeight="1" x14ac:dyDescent="0.25">
      <c r="B34" s="150" t="str">
        <f>B9</f>
        <v>ROCHEFORT PM2</v>
      </c>
      <c r="C34" s="151"/>
      <c r="D34" s="152"/>
      <c r="E34" s="53">
        <v>12</v>
      </c>
      <c r="F34" s="150" t="str">
        <f>F10</f>
        <v>STE MARIE DE RE 1</v>
      </c>
      <c r="G34" s="151"/>
      <c r="H34" s="151"/>
      <c r="I34" s="151"/>
      <c r="J34" s="151"/>
      <c r="K34" s="152"/>
      <c r="L34" s="57">
        <v>24</v>
      </c>
    </row>
    <row r="35" spans="2:17" ht="12.95" customHeight="1" x14ac:dyDescent="0.25">
      <c r="B35" s="128" t="str">
        <f>F9</f>
        <v xml:space="preserve"> ST XANDRE 1</v>
      </c>
      <c r="C35" s="129"/>
      <c r="D35" s="130"/>
      <c r="E35" s="54">
        <v>6</v>
      </c>
      <c r="F35" s="128" t="str">
        <f>B10</f>
        <v>MIREUIL 1</v>
      </c>
      <c r="G35" s="129"/>
      <c r="H35" s="129"/>
      <c r="I35" s="129"/>
      <c r="J35" s="129"/>
      <c r="K35" s="130"/>
      <c r="L35" s="57">
        <v>30</v>
      </c>
    </row>
    <row r="36" spans="2:17" ht="12.75" customHeight="1" thickBot="1" x14ac:dyDescent="0.3">
      <c r="B36" s="138" t="str">
        <f>F11</f>
        <v>SURGERES 1</v>
      </c>
      <c r="C36" s="139"/>
      <c r="D36" s="169"/>
      <c r="E36" s="55">
        <v>26</v>
      </c>
      <c r="F36" s="156" t="str">
        <f>F12</f>
        <v>LES MATHES 1</v>
      </c>
      <c r="G36" s="157"/>
      <c r="H36" s="157"/>
      <c r="I36" s="157"/>
      <c r="J36" s="157"/>
      <c r="K36" s="158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158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MARANS 1</v>
      </c>
      <c r="C39" s="165"/>
      <c r="D39" s="166"/>
      <c r="E39" s="52">
        <v>22</v>
      </c>
      <c r="F39" s="167" t="str">
        <f>F9</f>
        <v xml:space="preserve"> ST XANDRE 1</v>
      </c>
      <c r="G39" s="168"/>
      <c r="H39" s="168"/>
      <c r="I39" s="168"/>
      <c r="J39" s="168"/>
      <c r="K39" s="168"/>
      <c r="L39" s="56">
        <v>14</v>
      </c>
    </row>
    <row r="40" spans="2:17" ht="12.95" customHeight="1" x14ac:dyDescent="0.25">
      <c r="B40" s="150" t="str">
        <f>B9</f>
        <v>ROCHEFORT PM2</v>
      </c>
      <c r="C40" s="151"/>
      <c r="D40" s="152"/>
      <c r="E40" s="53">
        <v>16</v>
      </c>
      <c r="F40" s="150" t="str">
        <f>F11</f>
        <v>SURGERES 1</v>
      </c>
      <c r="G40" s="151"/>
      <c r="H40" s="151"/>
      <c r="I40" s="151"/>
      <c r="J40" s="151"/>
      <c r="K40" s="152"/>
      <c r="L40" s="57">
        <v>20</v>
      </c>
    </row>
    <row r="41" spans="2:17" ht="12.95" customHeight="1" x14ac:dyDescent="0.25">
      <c r="B41" s="128" t="str">
        <f>F10</f>
        <v>STE MARIE DE RE 1</v>
      </c>
      <c r="C41" s="129"/>
      <c r="D41" s="130"/>
      <c r="E41" s="54">
        <v>18</v>
      </c>
      <c r="F41" s="128" t="str">
        <f>B11</f>
        <v>CHATELAILLON 2</v>
      </c>
      <c r="G41" s="129"/>
      <c r="H41" s="129"/>
      <c r="I41" s="129"/>
      <c r="J41" s="129"/>
      <c r="K41" s="130"/>
      <c r="L41" s="57">
        <v>18</v>
      </c>
    </row>
    <row r="42" spans="2:17" ht="12.95" customHeight="1" thickBot="1" x14ac:dyDescent="0.3">
      <c r="B42" s="132" t="str">
        <f>B10</f>
        <v>MIREUIL 1</v>
      </c>
      <c r="C42" s="133"/>
      <c r="D42" s="134"/>
      <c r="E42" s="55">
        <v>32</v>
      </c>
      <c r="F42" s="156" t="str">
        <f>F12</f>
        <v>LES MATHES 1</v>
      </c>
      <c r="G42" s="157"/>
      <c r="H42" s="157"/>
      <c r="I42" s="157"/>
      <c r="J42" s="157"/>
      <c r="K42" s="158"/>
      <c r="L42" s="58">
        <v>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159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SURGERES 1</v>
      </c>
      <c r="C45" s="142"/>
      <c r="D45" s="143"/>
      <c r="E45" s="59"/>
      <c r="F45" s="144" t="str">
        <f>B10</f>
        <v>MIREUIL 1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 xml:space="preserve"> ST XANDRE 1</v>
      </c>
      <c r="C46" s="151"/>
      <c r="D46" s="152"/>
      <c r="E46" s="60"/>
      <c r="F46" s="128" t="str">
        <f>B11</f>
        <v>CHATELAILLON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STE MARIE DE RE 1</v>
      </c>
      <c r="C47" s="129"/>
      <c r="D47" s="130"/>
      <c r="E47" s="61"/>
      <c r="F47" s="128" t="str">
        <f>B12</f>
        <v>MARANS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ROCHEFORT PM2</v>
      </c>
      <c r="C48" s="133"/>
      <c r="D48" s="134"/>
      <c r="E48" s="55"/>
      <c r="F48" s="135" t="str">
        <f>F12</f>
        <v>LES MATHES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84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-16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-28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24</v>
      </c>
      <c r="N59" s="66" t="str" cm="1">
        <f t="array" ref="N59">_xlfn.IFS(E42="","0",E42=18,"2",E42&gt;18,"3",E42&lt;18,"1")</f>
        <v>3</v>
      </c>
      <c r="O59" s="68">
        <f>E42-L42</f>
        <v>28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80</v>
      </c>
    </row>
    <row r="60" spans="1:38" ht="15.75" hidden="1" customHeight="1" thickBot="1" x14ac:dyDescent="0.3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-112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18</v>
      </c>
      <c r="S66" s="45">
        <v>84</v>
      </c>
    </row>
    <row r="67" spans="1:19" ht="15.75" thickBot="1" x14ac:dyDescent="0.3">
      <c r="A67" s="78">
        <v>2</v>
      </c>
      <c r="B67" s="38" t="str">
        <v>MIREUIL 1</v>
      </c>
      <c r="C67" s="41">
        <v>0</v>
      </c>
      <c r="D67" s="46" t="str">
        <v>3</v>
      </c>
      <c r="E67" s="47">
        <v>20</v>
      </c>
      <c r="F67" s="46" t="str">
        <v>1</v>
      </c>
      <c r="G67" s="47">
        <v>-4</v>
      </c>
      <c r="H67" s="46" t="str">
        <v>3</v>
      </c>
      <c r="I67" s="47">
        <v>4</v>
      </c>
      <c r="J67" s="46" t="str">
        <v>3</v>
      </c>
      <c r="K67" s="47">
        <v>8</v>
      </c>
      <c r="L67" s="46" t="str">
        <v>3</v>
      </c>
      <c r="M67" s="47">
        <v>24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.75" thickBot="1" x14ac:dyDescent="0.3">
      <c r="A68" s="78">
        <v>3</v>
      </c>
      <c r="B68" s="38" t="str">
        <v>STE MARIE DE RE 1</v>
      </c>
      <c r="C68" s="41">
        <v>0</v>
      </c>
      <c r="D68" s="46" t="str">
        <v>1</v>
      </c>
      <c r="E68" s="47">
        <v>-20</v>
      </c>
      <c r="F68" s="46" t="str">
        <v>3</v>
      </c>
      <c r="G68" s="47">
        <v>36</v>
      </c>
      <c r="H68" s="46" t="str">
        <v>3</v>
      </c>
      <c r="I68" s="47">
        <v>16</v>
      </c>
      <c r="J68" s="46" t="str">
        <v>3</v>
      </c>
      <c r="K68" s="47">
        <v>4</v>
      </c>
      <c r="L68" s="46" t="str">
        <v>3</v>
      </c>
      <c r="M68" s="47">
        <v>12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48</v>
      </c>
    </row>
    <row r="69" spans="1:19" ht="15.75" thickBot="1" x14ac:dyDescent="0.3">
      <c r="A69" s="78">
        <v>4</v>
      </c>
      <c r="B69" s="38" t="str">
        <v>SURGERES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-16</v>
      </c>
      <c r="J69" s="46" t="str">
        <v>1</v>
      </c>
      <c r="K69" s="47">
        <v>-16</v>
      </c>
      <c r="L69" s="46" t="str">
        <v>3</v>
      </c>
      <c r="M69" s="47">
        <v>16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-8</v>
      </c>
    </row>
    <row r="70" spans="1:19" ht="15.75" thickBot="1" x14ac:dyDescent="0.3">
      <c r="A70" s="78">
        <v>5</v>
      </c>
      <c r="B70" s="38" t="str">
        <v>ROCHEFORT PM2</v>
      </c>
      <c r="C70" s="41">
        <v>0</v>
      </c>
      <c r="D70" s="46" t="str">
        <v>3</v>
      </c>
      <c r="E70" s="47">
        <v>12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-8</v>
      </c>
      <c r="L70" s="46" t="str">
        <v>1</v>
      </c>
      <c r="M70" s="47">
        <v>-12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-16</v>
      </c>
    </row>
    <row r="71" spans="1:19" ht="15.75" thickBot="1" x14ac:dyDescent="0.3">
      <c r="A71" s="78">
        <v>6</v>
      </c>
      <c r="B71" s="38" t="str">
        <v>CHATELAILLON 2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-4</v>
      </c>
      <c r="H71" s="46" t="str">
        <v>1</v>
      </c>
      <c r="I71" s="47">
        <v>-4</v>
      </c>
      <c r="J71" s="46" t="str">
        <v>1</v>
      </c>
      <c r="K71" s="47">
        <v>-12</v>
      </c>
      <c r="L71" s="46" t="str">
        <v>1</v>
      </c>
      <c r="M71" s="47">
        <v>-12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-28</v>
      </c>
    </row>
    <row r="72" spans="1:19" ht="15.75" thickBot="1" x14ac:dyDescent="0.3">
      <c r="A72" s="78">
        <v>7</v>
      </c>
      <c r="B72" s="38" t="str">
        <v xml:space="preserve"> ST XANDRE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-8</v>
      </c>
      <c r="H72" s="75" t="str">
        <v>3</v>
      </c>
      <c r="I72" s="76">
        <v>8</v>
      </c>
      <c r="J72" s="75" t="str">
        <v>1</v>
      </c>
      <c r="K72" s="76">
        <v>-4</v>
      </c>
      <c r="L72" s="75" t="str">
        <v>1</v>
      </c>
      <c r="M72" s="76">
        <v>-24</v>
      </c>
      <c r="N72" s="75" t="str">
        <v>1</v>
      </c>
      <c r="O72" s="76">
        <v>-8</v>
      </c>
      <c r="P72" s="75" t="str">
        <v>0</v>
      </c>
      <c r="Q72" s="76">
        <v>0</v>
      </c>
      <c r="R72" s="82">
        <v>8</v>
      </c>
      <c r="S72" s="77">
        <v>-48</v>
      </c>
    </row>
    <row r="73" spans="1:19" ht="15.75" thickBot="1" x14ac:dyDescent="0.3">
      <c r="A73" s="78">
        <v>8</v>
      </c>
      <c r="B73" s="39" t="str">
        <v>LES MATHES 1</v>
      </c>
      <c r="C73" s="30">
        <v>0</v>
      </c>
      <c r="D73" s="49" t="str">
        <v>0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1</v>
      </c>
      <c r="M73" s="50">
        <v>-16</v>
      </c>
      <c r="N73" s="49" t="str">
        <v>1</v>
      </c>
      <c r="O73" s="50">
        <v>-28</v>
      </c>
      <c r="P73" s="49" t="str">
        <v>0</v>
      </c>
      <c r="Q73" s="50">
        <v>0</v>
      </c>
      <c r="R73" s="110">
        <v>7</v>
      </c>
      <c r="S73" s="84">
        <v>-112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B22" zoomScale="130" zoomScaleNormal="130" workbookViewId="0">
      <selection activeCell="L42" sqref="L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27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160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35</v>
      </c>
      <c r="C9" s="182"/>
      <c r="D9" s="183"/>
      <c r="E9" s="52">
        <v>20</v>
      </c>
      <c r="F9" s="184" t="s">
        <v>39</v>
      </c>
      <c r="G9" s="185"/>
      <c r="H9" s="185"/>
      <c r="I9" s="185"/>
      <c r="J9" s="185"/>
      <c r="K9" s="185"/>
      <c r="L9" s="56">
        <v>16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36</v>
      </c>
      <c r="C10" s="172"/>
      <c r="D10" s="173"/>
      <c r="E10" s="53">
        <v>16</v>
      </c>
      <c r="F10" s="171" t="s">
        <v>40</v>
      </c>
      <c r="G10" s="172"/>
      <c r="H10" s="172"/>
      <c r="I10" s="172"/>
      <c r="J10" s="172"/>
      <c r="K10" s="173"/>
      <c r="L10" s="57">
        <v>20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37</v>
      </c>
      <c r="C11" s="172"/>
      <c r="D11" s="173"/>
      <c r="E11" s="54">
        <v>24</v>
      </c>
      <c r="F11" s="171" t="s">
        <v>41</v>
      </c>
      <c r="G11" s="172"/>
      <c r="H11" s="172"/>
      <c r="I11" s="172"/>
      <c r="J11" s="172"/>
      <c r="K11" s="173"/>
      <c r="L11" s="57">
        <v>12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38</v>
      </c>
      <c r="C12" s="176"/>
      <c r="D12" s="177"/>
      <c r="E12" s="55">
        <v>22</v>
      </c>
      <c r="F12" s="178" t="s">
        <v>42</v>
      </c>
      <c r="G12" s="179"/>
      <c r="H12" s="179"/>
      <c r="I12" s="179"/>
      <c r="J12" s="179"/>
      <c r="K12" s="180"/>
      <c r="L12" s="58">
        <v>14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160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SAINTES USSP 2</v>
      </c>
      <c r="C15" s="168"/>
      <c r="D15" s="170"/>
      <c r="E15" s="52">
        <v>12</v>
      </c>
      <c r="F15" s="150" t="str">
        <f>F11</f>
        <v>BUSSAC FORET 1</v>
      </c>
      <c r="G15" s="151"/>
      <c r="H15" s="151"/>
      <c r="I15" s="151"/>
      <c r="J15" s="151"/>
      <c r="K15" s="152"/>
      <c r="L15" s="56">
        <v>24</v>
      </c>
    </row>
    <row r="16" spans="2:19" ht="12.95" customHeight="1" x14ac:dyDescent="0.25">
      <c r="B16" s="150" t="str">
        <f>B9</f>
        <v>LES GONDS 1</v>
      </c>
      <c r="C16" s="151"/>
      <c r="D16" s="152"/>
      <c r="E16" s="53">
        <v>4</v>
      </c>
      <c r="F16" s="150" t="str">
        <f>B11</f>
        <v>JONZAC 2</v>
      </c>
      <c r="G16" s="151"/>
      <c r="H16" s="151"/>
      <c r="I16" s="151"/>
      <c r="J16" s="151"/>
      <c r="K16" s="152"/>
      <c r="L16" s="57">
        <v>32</v>
      </c>
    </row>
    <row r="17" spans="2:12" ht="12.95" customHeight="1" x14ac:dyDescent="0.25">
      <c r="B17" s="150" t="str">
        <f>B10</f>
        <v>CHANIERS 1</v>
      </c>
      <c r="C17" s="151"/>
      <c r="D17" s="152"/>
      <c r="E17" s="54">
        <v>22</v>
      </c>
      <c r="F17" s="150" t="str">
        <f>B12</f>
        <v>SAUJON VAUX 1</v>
      </c>
      <c r="G17" s="151"/>
      <c r="H17" s="151"/>
      <c r="I17" s="151"/>
      <c r="J17" s="151"/>
      <c r="K17" s="152"/>
      <c r="L17" s="57">
        <v>14</v>
      </c>
    </row>
    <row r="18" spans="2:12" ht="12.95" customHeight="1" thickBot="1" x14ac:dyDescent="0.3">
      <c r="B18" s="132" t="str">
        <f>F10</f>
        <v>CHEVANCEAUX 1</v>
      </c>
      <c r="C18" s="133"/>
      <c r="D18" s="134"/>
      <c r="E18" s="55">
        <v>22</v>
      </c>
      <c r="F18" s="156" t="str">
        <f>F12</f>
        <v>ROCHEFORT PM3</v>
      </c>
      <c r="G18" s="157"/>
      <c r="H18" s="157"/>
      <c r="I18" s="157"/>
      <c r="J18" s="157"/>
      <c r="K18" s="158"/>
      <c r="L18" s="58">
        <v>14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161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CHANIERS 1</v>
      </c>
      <c r="C21" s="165"/>
      <c r="D21" s="166"/>
      <c r="E21" s="52">
        <v>16</v>
      </c>
      <c r="F21" s="167" t="str">
        <f>B11</f>
        <v>JONZAC 2</v>
      </c>
      <c r="G21" s="168"/>
      <c r="H21" s="168"/>
      <c r="I21" s="168"/>
      <c r="J21" s="168"/>
      <c r="K21" s="168"/>
      <c r="L21" s="56">
        <v>20</v>
      </c>
    </row>
    <row r="22" spans="2:12" ht="12.95" customHeight="1" x14ac:dyDescent="0.25">
      <c r="B22" s="150" t="str">
        <f>B9</f>
        <v>LES GONDS 1</v>
      </c>
      <c r="C22" s="151"/>
      <c r="D22" s="152"/>
      <c r="E22" s="53">
        <v>16</v>
      </c>
      <c r="F22" s="150" t="str">
        <f>B12</f>
        <v>SAUJON VAUX 1</v>
      </c>
      <c r="G22" s="151"/>
      <c r="H22" s="151"/>
      <c r="I22" s="151"/>
      <c r="J22" s="151"/>
      <c r="K22" s="152"/>
      <c r="L22" s="57">
        <v>20</v>
      </c>
    </row>
    <row r="23" spans="2:12" ht="12.95" customHeight="1" x14ac:dyDescent="0.25">
      <c r="B23" s="150" t="str">
        <f>F10</f>
        <v>CHEVANCEAUX 1</v>
      </c>
      <c r="C23" s="151"/>
      <c r="D23" s="152"/>
      <c r="E23" s="54">
        <v>32</v>
      </c>
      <c r="F23" s="150" t="str">
        <f>F11</f>
        <v>BUSSAC FORET 1</v>
      </c>
      <c r="G23" s="151"/>
      <c r="H23" s="151"/>
      <c r="I23" s="151"/>
      <c r="J23" s="151"/>
      <c r="K23" s="152"/>
      <c r="L23" s="57">
        <v>4</v>
      </c>
    </row>
    <row r="24" spans="2:12" ht="12.95" customHeight="1" thickBot="1" x14ac:dyDescent="0.3">
      <c r="B24" s="132" t="str">
        <f>F9</f>
        <v>SAINTES USSP 2</v>
      </c>
      <c r="C24" s="133"/>
      <c r="D24" s="134"/>
      <c r="E24" s="55">
        <v>22</v>
      </c>
      <c r="F24" s="156" t="str">
        <f>F12</f>
        <v>ROCHEFORT PM3</v>
      </c>
      <c r="G24" s="157"/>
      <c r="H24" s="157"/>
      <c r="I24" s="157"/>
      <c r="J24" s="157"/>
      <c r="K24" s="15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162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CHEVANCEAUX 1</v>
      </c>
      <c r="C27" s="142"/>
      <c r="D27" s="143"/>
      <c r="E27" s="52">
        <v>26</v>
      </c>
      <c r="F27" s="167" t="str">
        <f>F9</f>
        <v>SAINTES USSP 2</v>
      </c>
      <c r="G27" s="168"/>
      <c r="H27" s="168"/>
      <c r="I27" s="168"/>
      <c r="J27" s="168"/>
      <c r="K27" s="168"/>
      <c r="L27" s="56">
        <v>10</v>
      </c>
    </row>
    <row r="28" spans="2:12" ht="12.95" customHeight="1" x14ac:dyDescent="0.25">
      <c r="B28" s="150" t="str">
        <f>B9</f>
        <v>LES GONDS 1</v>
      </c>
      <c r="C28" s="151"/>
      <c r="D28" s="152"/>
      <c r="E28" s="53">
        <v>16</v>
      </c>
      <c r="F28" s="128" t="str">
        <f>B10</f>
        <v>CHANIERS 1</v>
      </c>
      <c r="G28" s="129"/>
      <c r="H28" s="129"/>
      <c r="I28" s="129"/>
      <c r="J28" s="129"/>
      <c r="K28" s="130"/>
      <c r="L28" s="57">
        <v>20</v>
      </c>
    </row>
    <row r="29" spans="2:12" ht="12.95" customHeight="1" x14ac:dyDescent="0.25">
      <c r="B29" s="128" t="str">
        <f>F11</f>
        <v>BUSSAC FORET 1</v>
      </c>
      <c r="C29" s="129"/>
      <c r="D29" s="130"/>
      <c r="E29" s="54">
        <v>14</v>
      </c>
      <c r="F29" s="128" t="str">
        <f>B12</f>
        <v>SAUJON VAUX 1</v>
      </c>
      <c r="G29" s="129"/>
      <c r="H29" s="129"/>
      <c r="I29" s="129"/>
      <c r="J29" s="129"/>
      <c r="K29" s="130"/>
      <c r="L29" s="57">
        <v>22</v>
      </c>
    </row>
    <row r="30" spans="2:12" ht="12.95" customHeight="1" thickBot="1" x14ac:dyDescent="0.3">
      <c r="B30" s="132" t="str">
        <f>B11</f>
        <v>JONZAC 2</v>
      </c>
      <c r="C30" s="133"/>
      <c r="D30" s="134"/>
      <c r="E30" s="55">
        <v>20</v>
      </c>
      <c r="F30" s="156" t="str">
        <f>F12</f>
        <v>ROCHEFORT PM3</v>
      </c>
      <c r="G30" s="157"/>
      <c r="H30" s="157"/>
      <c r="I30" s="157"/>
      <c r="J30" s="157"/>
      <c r="K30" s="158"/>
      <c r="L30" s="58">
        <v>16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163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JONZAC 2</v>
      </c>
      <c r="C33" s="165"/>
      <c r="D33" s="166"/>
      <c r="E33" s="52">
        <v>20</v>
      </c>
      <c r="F33" s="128" t="str">
        <f>B12</f>
        <v>SAUJON VAUX 1</v>
      </c>
      <c r="G33" s="129"/>
      <c r="H33" s="129"/>
      <c r="I33" s="129"/>
      <c r="J33" s="129"/>
      <c r="K33" s="130"/>
      <c r="L33" s="56">
        <v>16</v>
      </c>
    </row>
    <row r="34" spans="2:17" ht="12.95" customHeight="1" x14ac:dyDescent="0.25">
      <c r="B34" s="150" t="str">
        <f>B9</f>
        <v>LES GONDS 1</v>
      </c>
      <c r="C34" s="151"/>
      <c r="D34" s="152"/>
      <c r="E34" s="53">
        <v>16</v>
      </c>
      <c r="F34" s="150" t="str">
        <f>F10</f>
        <v>CHEVANCEAUX 1</v>
      </c>
      <c r="G34" s="151"/>
      <c r="H34" s="151"/>
      <c r="I34" s="151"/>
      <c r="J34" s="151"/>
      <c r="K34" s="152"/>
      <c r="L34" s="57">
        <v>20</v>
      </c>
    </row>
    <row r="35" spans="2:17" ht="12.95" customHeight="1" x14ac:dyDescent="0.25">
      <c r="B35" s="128" t="str">
        <f>F9</f>
        <v>SAINTES USSP 2</v>
      </c>
      <c r="C35" s="129"/>
      <c r="D35" s="130"/>
      <c r="E35" s="54">
        <v>16</v>
      </c>
      <c r="F35" s="128" t="str">
        <f>B10</f>
        <v>CHANIERS 1</v>
      </c>
      <c r="G35" s="129"/>
      <c r="H35" s="129"/>
      <c r="I35" s="129"/>
      <c r="J35" s="129"/>
      <c r="K35" s="130"/>
      <c r="L35" s="57">
        <v>22</v>
      </c>
    </row>
    <row r="36" spans="2:17" ht="12.75" customHeight="1" thickBot="1" x14ac:dyDescent="0.3">
      <c r="B36" s="138" t="str">
        <f>F11</f>
        <v>BUSSAC FORET 1</v>
      </c>
      <c r="C36" s="139"/>
      <c r="D36" s="169"/>
      <c r="E36" s="55">
        <v>16</v>
      </c>
      <c r="F36" s="156" t="str">
        <f>F12</f>
        <v>ROCHEFORT PM3</v>
      </c>
      <c r="G36" s="157"/>
      <c r="H36" s="157"/>
      <c r="I36" s="157"/>
      <c r="J36" s="157"/>
      <c r="K36" s="158"/>
      <c r="L36" s="58">
        <v>20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164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SAUJON VAUX 1</v>
      </c>
      <c r="C39" s="165"/>
      <c r="D39" s="166"/>
      <c r="E39" s="52">
        <v>16</v>
      </c>
      <c r="F39" s="167" t="str">
        <f>F9</f>
        <v>SAINTES USSP 2</v>
      </c>
      <c r="G39" s="168"/>
      <c r="H39" s="168"/>
      <c r="I39" s="168"/>
      <c r="J39" s="168"/>
      <c r="K39" s="168"/>
      <c r="L39" s="56">
        <v>20</v>
      </c>
    </row>
    <row r="40" spans="2:17" ht="12.95" customHeight="1" x14ac:dyDescent="0.25">
      <c r="B40" s="150" t="str">
        <f>B9</f>
        <v>LES GONDS 1</v>
      </c>
      <c r="C40" s="151"/>
      <c r="D40" s="152"/>
      <c r="E40" s="53">
        <v>14</v>
      </c>
      <c r="F40" s="150" t="str">
        <f>F11</f>
        <v>BUSSAC FORET 1</v>
      </c>
      <c r="G40" s="151"/>
      <c r="H40" s="151"/>
      <c r="I40" s="151"/>
      <c r="J40" s="151"/>
      <c r="K40" s="152"/>
      <c r="L40" s="57">
        <v>22</v>
      </c>
    </row>
    <row r="41" spans="2:17" ht="12.95" customHeight="1" x14ac:dyDescent="0.25">
      <c r="B41" s="128" t="str">
        <f>F10</f>
        <v>CHEVANCEAUX 1</v>
      </c>
      <c r="C41" s="129"/>
      <c r="D41" s="130"/>
      <c r="E41" s="54">
        <v>14</v>
      </c>
      <c r="F41" s="128" t="str">
        <f>B11</f>
        <v>JONZAC 2</v>
      </c>
      <c r="G41" s="129"/>
      <c r="H41" s="129"/>
      <c r="I41" s="129"/>
      <c r="J41" s="129"/>
      <c r="K41" s="130"/>
      <c r="L41" s="57">
        <v>22</v>
      </c>
    </row>
    <row r="42" spans="2:17" ht="12.95" customHeight="1" thickBot="1" x14ac:dyDescent="0.3">
      <c r="B42" s="132" t="str">
        <f>B10</f>
        <v>CHANIERS 1</v>
      </c>
      <c r="C42" s="133"/>
      <c r="D42" s="134"/>
      <c r="E42" s="55">
        <v>26</v>
      </c>
      <c r="F42" s="156" t="str">
        <f>F12</f>
        <v>ROCHEFORT PM3</v>
      </c>
      <c r="G42" s="157"/>
      <c r="H42" s="157"/>
      <c r="I42" s="157"/>
      <c r="J42" s="157"/>
      <c r="K42" s="158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165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BUSSAC FORET 1</v>
      </c>
      <c r="C45" s="142"/>
      <c r="D45" s="143"/>
      <c r="E45" s="59"/>
      <c r="F45" s="144" t="str">
        <f>B10</f>
        <v>CHANIERS 1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SAINTES USSP 2</v>
      </c>
      <c r="C46" s="151"/>
      <c r="D46" s="152"/>
      <c r="E46" s="60"/>
      <c r="F46" s="128" t="str">
        <f>B11</f>
        <v>JONZAC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CHEVANCEAUX 1</v>
      </c>
      <c r="C47" s="129"/>
      <c r="D47" s="130"/>
      <c r="E47" s="61"/>
      <c r="F47" s="128" t="str">
        <f>B12</f>
        <v>SAUJON VAUX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LES GONDS 1</v>
      </c>
      <c r="C48" s="133"/>
      <c r="D48" s="134"/>
      <c r="E48" s="55"/>
      <c r="F48" s="135" t="str">
        <f>F12</f>
        <v>ROCHEFORT PM3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18</v>
      </c>
      <c r="S56" s="17">
        <f t="shared" si="0"/>
        <v>60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-32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-6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-26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3</v>
      </c>
      <c r="M59" s="67">
        <f>L35-E35</f>
        <v>6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14</v>
      </c>
      <c r="S59" s="70">
        <f t="shared" si="0"/>
        <v>26</v>
      </c>
    </row>
    <row r="60" spans="1:38" ht="15.75" hidden="1" customHeight="1" thickBot="1" x14ac:dyDescent="0.3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-40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JONZAC 2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28</v>
      </c>
      <c r="H66" s="43" t="str">
        <v>3</v>
      </c>
      <c r="I66" s="44">
        <v>4</v>
      </c>
      <c r="J66" s="43" t="str">
        <v>3</v>
      </c>
      <c r="K66" s="44">
        <v>4</v>
      </c>
      <c r="L66" s="43" t="str">
        <v>3</v>
      </c>
      <c r="M66" s="44">
        <v>4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18</v>
      </c>
      <c r="S66" s="45">
        <v>60</v>
      </c>
    </row>
    <row r="67" spans="1:19" ht="15.75" thickBot="1" x14ac:dyDescent="0.3">
      <c r="A67" s="78">
        <v>2</v>
      </c>
      <c r="B67" s="38" t="str">
        <v>CHEVANCEAUX 1</v>
      </c>
      <c r="C67" s="41">
        <v>0</v>
      </c>
      <c r="D67" s="46" t="str">
        <v>3</v>
      </c>
      <c r="E67" s="47">
        <v>4</v>
      </c>
      <c r="F67" s="46" t="str">
        <v>3</v>
      </c>
      <c r="G67" s="47">
        <v>8</v>
      </c>
      <c r="H67" s="46" t="str">
        <v>3</v>
      </c>
      <c r="I67" s="47">
        <v>28</v>
      </c>
      <c r="J67" s="46" t="str">
        <v>3</v>
      </c>
      <c r="K67" s="47">
        <v>16</v>
      </c>
      <c r="L67" s="46" t="str">
        <v>3</v>
      </c>
      <c r="M67" s="47">
        <v>4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16</v>
      </c>
      <c r="S67" s="48">
        <v>52</v>
      </c>
    </row>
    <row r="68" spans="1:19" ht="15.75" thickBot="1" x14ac:dyDescent="0.3">
      <c r="A68" s="78">
        <v>3</v>
      </c>
      <c r="B68" s="38" t="str">
        <v>CHANIERS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8</v>
      </c>
      <c r="H68" s="46" t="str">
        <v>1</v>
      </c>
      <c r="I68" s="47">
        <v>-4</v>
      </c>
      <c r="J68" s="46" t="str">
        <v>3</v>
      </c>
      <c r="K68" s="47">
        <v>4</v>
      </c>
      <c r="L68" s="46" t="str">
        <v>3</v>
      </c>
      <c r="M68" s="47">
        <v>6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26</v>
      </c>
    </row>
    <row r="69" spans="1:19" ht="15.75" thickBot="1" x14ac:dyDescent="0.3">
      <c r="A69" s="78">
        <v>4</v>
      </c>
      <c r="B69" s="38" t="str">
        <v>SAUJON VAUX 1</v>
      </c>
      <c r="C69" s="41">
        <v>0</v>
      </c>
      <c r="D69" s="46" t="str">
        <v>3</v>
      </c>
      <c r="E69" s="47">
        <v>8</v>
      </c>
      <c r="F69" s="46" t="str">
        <v>1</v>
      </c>
      <c r="G69" s="47">
        <v>-8</v>
      </c>
      <c r="H69" s="46" t="str">
        <v>3</v>
      </c>
      <c r="I69" s="47">
        <v>4</v>
      </c>
      <c r="J69" s="46" t="str">
        <v>3</v>
      </c>
      <c r="K69" s="47">
        <v>8</v>
      </c>
      <c r="L69" s="46" t="str">
        <v>1</v>
      </c>
      <c r="M69" s="47">
        <v>-4</v>
      </c>
      <c r="N69" s="46" t="str">
        <v>1</v>
      </c>
      <c r="O69" s="47">
        <v>-4</v>
      </c>
      <c r="P69" s="46" t="str">
        <v>0</v>
      </c>
      <c r="Q69" s="47">
        <v>0</v>
      </c>
      <c r="R69" s="81">
        <v>12</v>
      </c>
      <c r="S69" s="48">
        <v>4</v>
      </c>
    </row>
    <row r="70" spans="1:19" ht="15.75" thickBot="1" x14ac:dyDescent="0.3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1</v>
      </c>
      <c r="M70" s="47">
        <v>-6</v>
      </c>
      <c r="N70" s="46" t="str">
        <v>3</v>
      </c>
      <c r="O70" s="47">
        <v>4</v>
      </c>
      <c r="P70" s="46" t="str">
        <v>0</v>
      </c>
      <c r="Q70" s="47">
        <v>0</v>
      </c>
      <c r="R70" s="81">
        <v>10</v>
      </c>
      <c r="S70" s="48">
        <v>-26</v>
      </c>
    </row>
    <row r="71" spans="1:19" ht="15.75" thickBot="1" x14ac:dyDescent="0.3">
      <c r="A71" s="78">
        <v>6</v>
      </c>
      <c r="B71" s="38" t="str">
        <v>BUSSAC FORET 1</v>
      </c>
      <c r="C71" s="41">
        <v>0</v>
      </c>
      <c r="D71" s="46" t="str">
        <v>1</v>
      </c>
      <c r="E71" s="47">
        <v>-12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1</v>
      </c>
      <c r="K71" s="47">
        <v>-8</v>
      </c>
      <c r="L71" s="46" t="str">
        <v>1</v>
      </c>
      <c r="M71" s="47">
        <v>-4</v>
      </c>
      <c r="N71" s="46" t="str">
        <v>3</v>
      </c>
      <c r="O71" s="47">
        <v>8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ROCHEFORT PM3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3</v>
      </c>
      <c r="M72" s="76">
        <v>4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.75" thickBot="1" x14ac:dyDescent="0.3">
      <c r="A73" s="78">
        <v>8</v>
      </c>
      <c r="B73" s="39" t="str">
        <v>LES GONDS 1</v>
      </c>
      <c r="C73" s="30">
        <v>0</v>
      </c>
      <c r="D73" s="49" t="str">
        <v>3</v>
      </c>
      <c r="E73" s="50">
        <v>4</v>
      </c>
      <c r="F73" s="49" t="str">
        <v>1</v>
      </c>
      <c r="G73" s="50">
        <v>-28</v>
      </c>
      <c r="H73" s="49" t="str">
        <v>1</v>
      </c>
      <c r="I73" s="50">
        <v>-4</v>
      </c>
      <c r="J73" s="49" t="str">
        <v>1</v>
      </c>
      <c r="K73" s="50">
        <v>-4</v>
      </c>
      <c r="L73" s="49" t="str">
        <v>1</v>
      </c>
      <c r="M73" s="50">
        <v>-4</v>
      </c>
      <c r="N73" s="49" t="str">
        <v>1</v>
      </c>
      <c r="O73" s="50">
        <v>-8</v>
      </c>
      <c r="P73" s="49" t="str">
        <v>0</v>
      </c>
      <c r="Q73" s="50">
        <v>0</v>
      </c>
      <c r="R73" s="83">
        <v>8</v>
      </c>
      <c r="S73" s="84">
        <v>-44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30" zoomScale="136" zoomScaleNormal="136" workbookViewId="0">
      <selection activeCell="L42" sqref="L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43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157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45</v>
      </c>
      <c r="C9" s="182"/>
      <c r="D9" s="183"/>
      <c r="E9" s="52">
        <v>6</v>
      </c>
      <c r="F9" s="184" t="s">
        <v>49</v>
      </c>
      <c r="G9" s="185"/>
      <c r="H9" s="185"/>
      <c r="I9" s="185"/>
      <c r="J9" s="185"/>
      <c r="K9" s="185"/>
      <c r="L9" s="56">
        <v>30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46</v>
      </c>
      <c r="C10" s="172"/>
      <c r="D10" s="173"/>
      <c r="E10" s="53">
        <v>28</v>
      </c>
      <c r="F10" s="171" t="s">
        <v>50</v>
      </c>
      <c r="G10" s="172"/>
      <c r="H10" s="172"/>
      <c r="I10" s="172"/>
      <c r="J10" s="172"/>
      <c r="K10" s="173"/>
      <c r="L10" s="57">
        <v>8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47</v>
      </c>
      <c r="C11" s="172"/>
      <c r="D11" s="173"/>
      <c r="E11" s="54">
        <v>14</v>
      </c>
      <c r="F11" s="171" t="s">
        <v>199</v>
      </c>
      <c r="G11" s="172"/>
      <c r="H11" s="172"/>
      <c r="I11" s="172"/>
      <c r="J11" s="172"/>
      <c r="K11" s="173"/>
      <c r="L11" s="57">
        <v>22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48</v>
      </c>
      <c r="C12" s="176"/>
      <c r="D12" s="177"/>
      <c r="E12" s="55">
        <v>16</v>
      </c>
      <c r="F12" s="178" t="s">
        <v>51</v>
      </c>
      <c r="G12" s="179"/>
      <c r="H12" s="179"/>
      <c r="I12" s="179"/>
      <c r="J12" s="179"/>
      <c r="K12" s="180"/>
      <c r="L12" s="58">
        <v>20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156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ST SAUVEUR D AUNIS 1</v>
      </c>
      <c r="C15" s="168"/>
      <c r="D15" s="170"/>
      <c r="E15" s="52">
        <v>14</v>
      </c>
      <c r="F15" s="150" t="str">
        <f>F11</f>
        <v>ANGOULINS 1</v>
      </c>
      <c r="G15" s="151"/>
      <c r="H15" s="151"/>
      <c r="I15" s="151"/>
      <c r="J15" s="151"/>
      <c r="K15" s="152"/>
      <c r="L15" s="56">
        <v>22</v>
      </c>
    </row>
    <row r="16" spans="2:19" ht="12.95" customHeight="1" x14ac:dyDescent="0.25">
      <c r="B16" s="150" t="str">
        <f>B9</f>
        <v>ST MARTIN DE RE 1</v>
      </c>
      <c r="C16" s="151"/>
      <c r="D16" s="152"/>
      <c r="E16" s="53">
        <v>16</v>
      </c>
      <c r="F16" s="150" t="str">
        <f>B11</f>
        <v>ROCHEFORT PM 4</v>
      </c>
      <c r="G16" s="151"/>
      <c r="H16" s="151"/>
      <c r="I16" s="151"/>
      <c r="J16" s="151"/>
      <c r="K16" s="152"/>
      <c r="L16" s="57">
        <v>20</v>
      </c>
    </row>
    <row r="17" spans="2:12" ht="12.95" customHeight="1" x14ac:dyDescent="0.25">
      <c r="B17" s="150" t="str">
        <f>B10</f>
        <v>CHATELAILLON 3</v>
      </c>
      <c r="C17" s="151"/>
      <c r="D17" s="152"/>
      <c r="E17" s="54">
        <v>32</v>
      </c>
      <c r="F17" s="150" t="str">
        <f>B12</f>
        <v>MIREUIL 2</v>
      </c>
      <c r="G17" s="151"/>
      <c r="H17" s="151"/>
      <c r="I17" s="151"/>
      <c r="J17" s="151"/>
      <c r="K17" s="152"/>
      <c r="L17" s="57">
        <v>4</v>
      </c>
    </row>
    <row r="18" spans="2:12" ht="12.95" customHeight="1" thickBot="1" x14ac:dyDescent="0.3">
      <c r="B18" s="132" t="str">
        <f>F10</f>
        <v>SURGERES 2</v>
      </c>
      <c r="C18" s="133"/>
      <c r="D18" s="134"/>
      <c r="E18" s="55">
        <v>6</v>
      </c>
      <c r="F18" s="156" t="str">
        <f>F12</f>
        <v>ST XANDRE 2</v>
      </c>
      <c r="G18" s="157"/>
      <c r="H18" s="157"/>
      <c r="I18" s="157"/>
      <c r="J18" s="157"/>
      <c r="K18" s="15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168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CHATELAILLON 3</v>
      </c>
      <c r="C21" s="165"/>
      <c r="D21" s="166"/>
      <c r="E21" s="52">
        <v>14</v>
      </c>
      <c r="F21" s="167" t="str">
        <f>B11</f>
        <v>ROCHEFORT PM 4</v>
      </c>
      <c r="G21" s="168"/>
      <c r="H21" s="168"/>
      <c r="I21" s="168"/>
      <c r="J21" s="168"/>
      <c r="K21" s="168"/>
      <c r="L21" s="56">
        <v>22</v>
      </c>
    </row>
    <row r="22" spans="2:12" ht="12.95" customHeight="1" x14ac:dyDescent="0.25">
      <c r="B22" s="150" t="str">
        <f>B9</f>
        <v>ST MARTIN DE RE 1</v>
      </c>
      <c r="C22" s="151"/>
      <c r="D22" s="152"/>
      <c r="E22" s="53">
        <v>24</v>
      </c>
      <c r="F22" s="150" t="str">
        <f>B12</f>
        <v>MIREUIL 2</v>
      </c>
      <c r="G22" s="151"/>
      <c r="H22" s="151"/>
      <c r="I22" s="151"/>
      <c r="J22" s="151"/>
      <c r="K22" s="152"/>
      <c r="L22" s="57">
        <v>12</v>
      </c>
    </row>
    <row r="23" spans="2:12" ht="12.95" customHeight="1" x14ac:dyDescent="0.25">
      <c r="B23" s="150" t="str">
        <f>F10</f>
        <v>SURGERES 2</v>
      </c>
      <c r="C23" s="151"/>
      <c r="D23" s="152"/>
      <c r="E23" s="54">
        <v>8</v>
      </c>
      <c r="F23" s="150" t="str">
        <f>F11</f>
        <v>ANGOULINS 1</v>
      </c>
      <c r="G23" s="151"/>
      <c r="H23" s="151"/>
      <c r="I23" s="151"/>
      <c r="J23" s="151"/>
      <c r="K23" s="152"/>
      <c r="L23" s="57">
        <v>28</v>
      </c>
    </row>
    <row r="24" spans="2:12" ht="12.95" customHeight="1" thickBot="1" x14ac:dyDescent="0.3">
      <c r="B24" s="132" t="str">
        <f>F9</f>
        <v>ST SAUVEUR D AUNIS 1</v>
      </c>
      <c r="C24" s="133"/>
      <c r="D24" s="134"/>
      <c r="E24" s="55">
        <v>28</v>
      </c>
      <c r="F24" s="156" t="str">
        <f>F12</f>
        <v>ST XANDRE 2</v>
      </c>
      <c r="G24" s="157"/>
      <c r="H24" s="157"/>
      <c r="I24" s="157"/>
      <c r="J24" s="157"/>
      <c r="K24" s="158"/>
      <c r="L24" s="58">
        <v>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168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SURGERES 2</v>
      </c>
      <c r="C27" s="142"/>
      <c r="D27" s="143"/>
      <c r="E27" s="52">
        <v>22</v>
      </c>
      <c r="F27" s="167" t="str">
        <f>F9</f>
        <v>ST SAUVEUR D AUNIS 1</v>
      </c>
      <c r="G27" s="168"/>
      <c r="H27" s="168"/>
      <c r="I27" s="168"/>
      <c r="J27" s="168"/>
      <c r="K27" s="168"/>
      <c r="L27" s="56">
        <v>14</v>
      </c>
    </row>
    <row r="28" spans="2:12" ht="12.95" customHeight="1" x14ac:dyDescent="0.25">
      <c r="B28" s="150" t="str">
        <f>B9</f>
        <v>ST MARTIN DE RE 1</v>
      </c>
      <c r="C28" s="151"/>
      <c r="D28" s="152"/>
      <c r="E28" s="53">
        <v>10</v>
      </c>
      <c r="F28" s="128" t="str">
        <f>B10</f>
        <v>CHATELAILLON 3</v>
      </c>
      <c r="G28" s="129"/>
      <c r="H28" s="129"/>
      <c r="I28" s="129"/>
      <c r="J28" s="129"/>
      <c r="K28" s="130"/>
      <c r="L28" s="57">
        <v>26</v>
      </c>
    </row>
    <row r="29" spans="2:12" ht="12.95" customHeight="1" x14ac:dyDescent="0.25">
      <c r="B29" s="128" t="str">
        <f>F11</f>
        <v>ANGOULINS 1</v>
      </c>
      <c r="C29" s="129"/>
      <c r="D29" s="130"/>
      <c r="E29" s="54">
        <v>36</v>
      </c>
      <c r="F29" s="128" t="str">
        <f>B12</f>
        <v>MIREUIL 2</v>
      </c>
      <c r="G29" s="129"/>
      <c r="H29" s="129"/>
      <c r="I29" s="129"/>
      <c r="J29" s="129"/>
      <c r="K29" s="130"/>
      <c r="L29" s="57">
        <v>0</v>
      </c>
    </row>
    <row r="30" spans="2:12" ht="12.95" customHeight="1" thickBot="1" x14ac:dyDescent="0.3">
      <c r="B30" s="132" t="str">
        <f>B11</f>
        <v>ROCHEFORT PM 4</v>
      </c>
      <c r="C30" s="133"/>
      <c r="D30" s="134"/>
      <c r="E30" s="55">
        <v>30</v>
      </c>
      <c r="F30" s="156" t="str">
        <f>F12</f>
        <v>ST XANDRE 2</v>
      </c>
      <c r="G30" s="157"/>
      <c r="H30" s="157"/>
      <c r="I30" s="157"/>
      <c r="J30" s="157"/>
      <c r="K30" s="158"/>
      <c r="L30" s="58">
        <v>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167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ROCHEFORT PM 4</v>
      </c>
      <c r="C33" s="165"/>
      <c r="D33" s="166"/>
      <c r="E33" s="52">
        <v>20</v>
      </c>
      <c r="F33" s="128" t="str">
        <f>B12</f>
        <v>MIREUIL 2</v>
      </c>
      <c r="G33" s="129"/>
      <c r="H33" s="129"/>
      <c r="I33" s="129"/>
      <c r="J33" s="129"/>
      <c r="K33" s="130"/>
      <c r="L33" s="56">
        <v>16</v>
      </c>
    </row>
    <row r="34" spans="2:17" ht="12.95" customHeight="1" x14ac:dyDescent="0.25">
      <c r="B34" s="150" t="str">
        <f>B9</f>
        <v>ST MARTIN DE RE 1</v>
      </c>
      <c r="C34" s="151"/>
      <c r="D34" s="152"/>
      <c r="E34" s="53">
        <v>16</v>
      </c>
      <c r="F34" s="150" t="str">
        <f>F10</f>
        <v>SURGERES 2</v>
      </c>
      <c r="G34" s="151"/>
      <c r="H34" s="151"/>
      <c r="I34" s="151"/>
      <c r="J34" s="151"/>
      <c r="K34" s="152"/>
      <c r="L34" s="57">
        <v>20</v>
      </c>
    </row>
    <row r="35" spans="2:17" ht="12.95" customHeight="1" x14ac:dyDescent="0.25">
      <c r="B35" s="128" t="str">
        <f>F9</f>
        <v>ST SAUVEUR D AUNIS 1</v>
      </c>
      <c r="C35" s="129"/>
      <c r="D35" s="130"/>
      <c r="E35" s="54">
        <v>16</v>
      </c>
      <c r="F35" s="128" t="str">
        <f>B10</f>
        <v>CHATELAILLON 3</v>
      </c>
      <c r="G35" s="129"/>
      <c r="H35" s="129"/>
      <c r="I35" s="129"/>
      <c r="J35" s="129"/>
      <c r="K35" s="130"/>
      <c r="L35" s="57">
        <v>20</v>
      </c>
    </row>
    <row r="36" spans="2:17" ht="12.75" customHeight="1" thickBot="1" x14ac:dyDescent="0.3">
      <c r="B36" s="138" t="str">
        <f>F11</f>
        <v>ANGOULINS 1</v>
      </c>
      <c r="C36" s="139"/>
      <c r="D36" s="169"/>
      <c r="E36" s="55">
        <v>26</v>
      </c>
      <c r="F36" s="156" t="str">
        <f>F12</f>
        <v>ST XANDRE 2</v>
      </c>
      <c r="G36" s="157"/>
      <c r="H36" s="157"/>
      <c r="I36" s="157"/>
      <c r="J36" s="157"/>
      <c r="K36" s="158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167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MIREUIL 2</v>
      </c>
      <c r="C39" s="165"/>
      <c r="D39" s="166"/>
      <c r="E39" s="52">
        <v>8</v>
      </c>
      <c r="F39" s="167" t="str">
        <f>F9</f>
        <v>ST SAUVEUR D AUNIS 1</v>
      </c>
      <c r="G39" s="168"/>
      <c r="H39" s="168"/>
      <c r="I39" s="168"/>
      <c r="J39" s="168"/>
      <c r="K39" s="168"/>
      <c r="L39" s="56">
        <v>28</v>
      </c>
    </row>
    <row r="40" spans="2:17" ht="12.95" customHeight="1" x14ac:dyDescent="0.25">
      <c r="B40" s="150" t="str">
        <f>B9</f>
        <v>ST MARTIN DE RE 1</v>
      </c>
      <c r="C40" s="151"/>
      <c r="D40" s="152"/>
      <c r="E40" s="53">
        <v>8</v>
      </c>
      <c r="F40" s="150" t="str">
        <f>F11</f>
        <v>ANGOULINS 1</v>
      </c>
      <c r="G40" s="151"/>
      <c r="H40" s="151"/>
      <c r="I40" s="151"/>
      <c r="J40" s="151"/>
      <c r="K40" s="152"/>
      <c r="L40" s="57">
        <v>28</v>
      </c>
    </row>
    <row r="41" spans="2:17" ht="12.95" customHeight="1" x14ac:dyDescent="0.25">
      <c r="B41" s="128" t="str">
        <f>F10</f>
        <v>SURGERES 2</v>
      </c>
      <c r="C41" s="129"/>
      <c r="D41" s="130"/>
      <c r="E41" s="54">
        <v>18</v>
      </c>
      <c r="F41" s="128" t="str">
        <f>B11</f>
        <v>ROCHEFORT PM 4</v>
      </c>
      <c r="G41" s="129"/>
      <c r="H41" s="129"/>
      <c r="I41" s="129"/>
      <c r="J41" s="129"/>
      <c r="K41" s="130"/>
      <c r="L41" s="57">
        <v>18</v>
      </c>
    </row>
    <row r="42" spans="2:17" ht="12.95" customHeight="1" thickBot="1" x14ac:dyDescent="0.3">
      <c r="B42" s="132" t="str">
        <f>B10</f>
        <v>CHATELAILLON 3</v>
      </c>
      <c r="C42" s="133"/>
      <c r="D42" s="134"/>
      <c r="E42" s="55">
        <v>18</v>
      </c>
      <c r="F42" s="156" t="str">
        <f>F12</f>
        <v>ST XANDRE 2</v>
      </c>
      <c r="G42" s="157"/>
      <c r="H42" s="157"/>
      <c r="I42" s="157"/>
      <c r="J42" s="157"/>
      <c r="K42" s="158"/>
      <c r="L42" s="58">
        <v>18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166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ANGOULINS 1</v>
      </c>
      <c r="C45" s="142"/>
      <c r="D45" s="143"/>
      <c r="E45" s="59"/>
      <c r="F45" s="144" t="str">
        <f>B10</f>
        <v>CHATELAILLON 3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ST SAUVEUR D AUNIS 1</v>
      </c>
      <c r="C46" s="151"/>
      <c r="D46" s="152"/>
      <c r="E46" s="60"/>
      <c r="F46" s="128" t="str">
        <f>B11</f>
        <v>ROCHEFORT PM 4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SURGERES 2</v>
      </c>
      <c r="C47" s="129"/>
      <c r="D47" s="130"/>
      <c r="E47" s="61"/>
      <c r="F47" s="128" t="str">
        <f>B12</f>
        <v>MIREUIL 2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ST MARTIN DE RE 1</v>
      </c>
      <c r="C48" s="133"/>
      <c r="D48" s="134"/>
      <c r="E48" s="55"/>
      <c r="F48" s="135" t="str">
        <f>F12</f>
        <v>ST XANDRE 2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-52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-104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-56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18</v>
      </c>
      <c r="S57" s="17">
        <f t="shared" si="0"/>
        <v>108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44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3</v>
      </c>
      <c r="M59" s="67">
        <f>L35-E35</f>
        <v>4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60</v>
      </c>
    </row>
    <row r="60" spans="1:38" ht="15.75" hidden="1" customHeight="1" thickBot="1" x14ac:dyDescent="0.3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11</v>
      </c>
      <c r="S60" s="19">
        <f t="shared" si="0"/>
        <v>-32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3</v>
      </c>
      <c r="M66" s="44">
        <v>16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108</v>
      </c>
    </row>
    <row r="67" spans="1:19" ht="15.75" thickBot="1" x14ac:dyDescent="0.3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3</v>
      </c>
      <c r="M67" s="47">
        <v>4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60</v>
      </c>
    </row>
    <row r="68" spans="1:19" ht="15.75" thickBot="1" x14ac:dyDescent="0.3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3</v>
      </c>
      <c r="M68" s="47">
        <v>4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32</v>
      </c>
    </row>
    <row r="69" spans="1:19" ht="15.75" thickBot="1" x14ac:dyDescent="0.3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1</v>
      </c>
      <c r="M69" s="47">
        <v>-4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12</v>
      </c>
      <c r="S69" s="48">
        <v>44</v>
      </c>
    </row>
    <row r="70" spans="1:19" ht="15.75" thickBot="1" x14ac:dyDescent="0.3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1</v>
      </c>
      <c r="M70" s="47">
        <v>-16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11</v>
      </c>
      <c r="S70" s="48">
        <v>-32</v>
      </c>
    </row>
    <row r="71" spans="1:19" ht="15.75" thickBot="1" x14ac:dyDescent="0.3">
      <c r="A71" s="78">
        <v>6</v>
      </c>
      <c r="B71" s="38" t="str">
        <v>SURGERES 2</v>
      </c>
      <c r="C71" s="41">
        <v>0</v>
      </c>
      <c r="D71" s="46" t="str">
        <v>1</v>
      </c>
      <c r="E71" s="47">
        <v>-20</v>
      </c>
      <c r="F71" s="46" t="str">
        <v>1</v>
      </c>
      <c r="G71" s="47">
        <v>-24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3</v>
      </c>
      <c r="M71" s="47">
        <v>4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-52</v>
      </c>
    </row>
    <row r="72" spans="1:19" ht="15.75" thickBot="1" x14ac:dyDescent="0.3">
      <c r="A72" s="78">
        <v>7</v>
      </c>
      <c r="B72" s="38" t="str">
        <v>ST MARTIN DE RE 1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-4</v>
      </c>
      <c r="H72" s="75" t="str">
        <v>3</v>
      </c>
      <c r="I72" s="76">
        <v>12</v>
      </c>
      <c r="J72" s="75" t="str">
        <v>1</v>
      </c>
      <c r="K72" s="76">
        <v>-16</v>
      </c>
      <c r="L72" s="75" t="str">
        <v>1</v>
      </c>
      <c r="M72" s="76">
        <v>-4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-56</v>
      </c>
    </row>
    <row r="73" spans="1:19" ht="15.75" thickBot="1" x14ac:dyDescent="0.3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1</v>
      </c>
      <c r="M73" s="50">
        <v>-4</v>
      </c>
      <c r="N73" s="49" t="str">
        <v>1</v>
      </c>
      <c r="O73" s="50">
        <v>-20</v>
      </c>
      <c r="P73" s="49" t="str">
        <v>0</v>
      </c>
      <c r="Q73" s="50">
        <v>0</v>
      </c>
      <c r="R73" s="83">
        <v>6</v>
      </c>
      <c r="S73" s="84">
        <v>-104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abSelected="1" zoomScale="124" zoomScaleNormal="124" workbookViewId="0">
      <selection activeCell="E42" sqref="E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52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169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53</v>
      </c>
      <c r="C9" s="182"/>
      <c r="D9" s="183"/>
      <c r="E9" s="52">
        <v>24</v>
      </c>
      <c r="F9" s="184" t="s">
        <v>56</v>
      </c>
      <c r="G9" s="185"/>
      <c r="H9" s="185"/>
      <c r="I9" s="185"/>
      <c r="J9" s="185"/>
      <c r="K9" s="185"/>
      <c r="L9" s="56">
        <v>12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228</v>
      </c>
      <c r="C10" s="172"/>
      <c r="D10" s="173"/>
      <c r="E10" s="53">
        <v>18</v>
      </c>
      <c r="F10" s="171" t="s">
        <v>57</v>
      </c>
      <c r="G10" s="172"/>
      <c r="H10" s="172"/>
      <c r="I10" s="172"/>
      <c r="J10" s="172"/>
      <c r="K10" s="173"/>
      <c r="L10" s="57">
        <v>18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54</v>
      </c>
      <c r="C11" s="172"/>
      <c r="D11" s="173"/>
      <c r="E11" s="54">
        <v>16</v>
      </c>
      <c r="F11" s="171" t="s">
        <v>58</v>
      </c>
      <c r="G11" s="172"/>
      <c r="H11" s="172"/>
      <c r="I11" s="172"/>
      <c r="J11" s="172"/>
      <c r="K11" s="173"/>
      <c r="L11" s="57">
        <v>20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55</v>
      </c>
      <c r="C12" s="176"/>
      <c r="D12" s="177"/>
      <c r="E12" s="55">
        <v>36</v>
      </c>
      <c r="F12" s="178" t="s">
        <v>221</v>
      </c>
      <c r="G12" s="179"/>
      <c r="H12" s="179"/>
      <c r="I12" s="179"/>
      <c r="J12" s="179"/>
      <c r="K12" s="180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169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FONTAINE D OZILLAC 1</v>
      </c>
      <c r="C15" s="168"/>
      <c r="D15" s="170"/>
      <c r="E15" s="52">
        <v>14</v>
      </c>
      <c r="F15" s="150" t="str">
        <f>F11</f>
        <v>ST XANDRE 3</v>
      </c>
      <c r="G15" s="151"/>
      <c r="H15" s="151"/>
      <c r="I15" s="151"/>
      <c r="J15" s="151"/>
      <c r="K15" s="152"/>
      <c r="L15" s="56">
        <v>22</v>
      </c>
    </row>
    <row r="16" spans="2:19" ht="12.95" customHeight="1" x14ac:dyDescent="0.25">
      <c r="B16" s="150" t="str">
        <f>B9</f>
        <v>PTQ ROCHEFORTAISE 1</v>
      </c>
      <c r="C16" s="151"/>
      <c r="D16" s="152"/>
      <c r="E16" s="53">
        <v>26</v>
      </c>
      <c r="F16" s="150" t="str">
        <f>B11</f>
        <v>LE THOU 1</v>
      </c>
      <c r="G16" s="151"/>
      <c r="H16" s="151"/>
      <c r="I16" s="151"/>
      <c r="J16" s="151"/>
      <c r="K16" s="152"/>
      <c r="L16" s="57">
        <v>10</v>
      </c>
    </row>
    <row r="17" spans="2:12" ht="12.95" customHeight="1" x14ac:dyDescent="0.25">
      <c r="B17" s="150" t="str">
        <f>B10</f>
        <v>TONNAY CHARENTE 1</v>
      </c>
      <c r="C17" s="151"/>
      <c r="D17" s="152"/>
      <c r="E17" s="54">
        <v>20</v>
      </c>
      <c r="F17" s="150" t="str">
        <f>B12</f>
        <v>ROCHEFORT CP 1</v>
      </c>
      <c r="G17" s="151"/>
      <c r="H17" s="151"/>
      <c r="I17" s="151"/>
      <c r="J17" s="151"/>
      <c r="K17" s="152"/>
      <c r="L17" s="57">
        <v>16</v>
      </c>
    </row>
    <row r="18" spans="2:12" ht="12.95" customHeight="1" thickBot="1" x14ac:dyDescent="0.3">
      <c r="B18" s="132" t="str">
        <f>F10</f>
        <v>RIVEDOUX 1</v>
      </c>
      <c r="C18" s="133"/>
      <c r="D18" s="134"/>
      <c r="E18" s="55">
        <v>36</v>
      </c>
      <c r="F18" s="156" t="str">
        <f>F12</f>
        <v>EXEMPT</v>
      </c>
      <c r="G18" s="157"/>
      <c r="H18" s="157"/>
      <c r="I18" s="157"/>
      <c r="J18" s="157"/>
      <c r="K18" s="15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170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TONNAY CHARENTE 1</v>
      </c>
      <c r="C21" s="165"/>
      <c r="D21" s="166"/>
      <c r="E21" s="52">
        <v>24</v>
      </c>
      <c r="F21" s="167" t="str">
        <f>B11</f>
        <v>LE THOU 1</v>
      </c>
      <c r="G21" s="168"/>
      <c r="H21" s="168"/>
      <c r="I21" s="168"/>
      <c r="J21" s="168"/>
      <c r="K21" s="168"/>
      <c r="L21" s="56">
        <v>12</v>
      </c>
    </row>
    <row r="22" spans="2:12" ht="12.95" customHeight="1" x14ac:dyDescent="0.25">
      <c r="B22" s="150" t="str">
        <f>B9</f>
        <v>PTQ ROCHEFORTAISE 1</v>
      </c>
      <c r="C22" s="151"/>
      <c r="D22" s="152"/>
      <c r="E22" s="53">
        <v>10</v>
      </c>
      <c r="F22" s="150" t="str">
        <f>B12</f>
        <v>ROCHEFORT CP 1</v>
      </c>
      <c r="G22" s="151"/>
      <c r="H22" s="151"/>
      <c r="I22" s="151"/>
      <c r="J22" s="151"/>
      <c r="K22" s="152"/>
      <c r="L22" s="57">
        <v>26</v>
      </c>
    </row>
    <row r="23" spans="2:12" ht="12.95" customHeight="1" x14ac:dyDescent="0.25">
      <c r="B23" s="150" t="str">
        <f>F10</f>
        <v>RIVEDOUX 1</v>
      </c>
      <c r="C23" s="151"/>
      <c r="D23" s="152"/>
      <c r="E23" s="54">
        <v>10</v>
      </c>
      <c r="F23" s="150" t="str">
        <f>F11</f>
        <v>ST XANDRE 3</v>
      </c>
      <c r="G23" s="151"/>
      <c r="H23" s="151"/>
      <c r="I23" s="151"/>
      <c r="J23" s="151"/>
      <c r="K23" s="152"/>
      <c r="L23" s="57">
        <v>26</v>
      </c>
    </row>
    <row r="24" spans="2:12" ht="12.95" customHeight="1" thickBot="1" x14ac:dyDescent="0.3">
      <c r="B24" s="132" t="str">
        <f>F9</f>
        <v>FONTAINE D OZILLAC 1</v>
      </c>
      <c r="C24" s="133"/>
      <c r="D24" s="134"/>
      <c r="E24" s="55">
        <v>36</v>
      </c>
      <c r="F24" s="156" t="str">
        <f>F12</f>
        <v>EXEMPT</v>
      </c>
      <c r="G24" s="157"/>
      <c r="H24" s="157"/>
      <c r="I24" s="157"/>
      <c r="J24" s="157"/>
      <c r="K24" s="15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230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RIVEDOUX 1</v>
      </c>
      <c r="C27" s="142"/>
      <c r="D27" s="143"/>
      <c r="E27" s="52">
        <v>12</v>
      </c>
      <c r="F27" s="167" t="str">
        <f>F9</f>
        <v>FONTAINE D OZILLAC 1</v>
      </c>
      <c r="G27" s="168"/>
      <c r="H27" s="168"/>
      <c r="I27" s="168"/>
      <c r="J27" s="168"/>
      <c r="K27" s="168"/>
      <c r="L27" s="56">
        <v>24</v>
      </c>
    </row>
    <row r="28" spans="2:12" ht="12.95" customHeight="1" x14ac:dyDescent="0.25">
      <c r="B28" s="150" t="str">
        <f>B9</f>
        <v>PTQ ROCHEFORTAISE 1</v>
      </c>
      <c r="C28" s="151"/>
      <c r="D28" s="152"/>
      <c r="E28" s="53">
        <v>22</v>
      </c>
      <c r="F28" s="128" t="str">
        <f>B10</f>
        <v>TONNAY CHARENTE 1</v>
      </c>
      <c r="G28" s="129"/>
      <c r="H28" s="129"/>
      <c r="I28" s="129"/>
      <c r="J28" s="129"/>
      <c r="K28" s="130"/>
      <c r="L28" s="57">
        <v>14</v>
      </c>
    </row>
    <row r="29" spans="2:12" ht="12.95" customHeight="1" x14ac:dyDescent="0.25">
      <c r="B29" s="128" t="str">
        <f>F11</f>
        <v>ST XANDRE 3</v>
      </c>
      <c r="C29" s="129"/>
      <c r="D29" s="130"/>
      <c r="E29" s="54">
        <v>10</v>
      </c>
      <c r="F29" s="128" t="str">
        <f>B12</f>
        <v>ROCHEFORT CP 1</v>
      </c>
      <c r="G29" s="129"/>
      <c r="H29" s="129"/>
      <c r="I29" s="129"/>
      <c r="J29" s="129"/>
      <c r="K29" s="130"/>
      <c r="L29" s="57">
        <v>26</v>
      </c>
    </row>
    <row r="30" spans="2:12" ht="12.95" customHeight="1" thickBot="1" x14ac:dyDescent="0.3">
      <c r="B30" s="132" t="str">
        <f>B11</f>
        <v>LE THOU 1</v>
      </c>
      <c r="C30" s="133"/>
      <c r="D30" s="134"/>
      <c r="E30" s="55">
        <v>36</v>
      </c>
      <c r="F30" s="156" t="str">
        <f>F12</f>
        <v>EXEMPT</v>
      </c>
      <c r="G30" s="157"/>
      <c r="H30" s="157"/>
      <c r="I30" s="157"/>
      <c r="J30" s="157"/>
      <c r="K30" s="15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229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LE THOU 1</v>
      </c>
      <c r="C33" s="165"/>
      <c r="D33" s="166"/>
      <c r="E33" s="52">
        <v>12</v>
      </c>
      <c r="F33" s="128" t="str">
        <f>B12</f>
        <v>ROCHEFORT CP 1</v>
      </c>
      <c r="G33" s="129"/>
      <c r="H33" s="129"/>
      <c r="I33" s="129"/>
      <c r="J33" s="129"/>
      <c r="K33" s="130"/>
      <c r="L33" s="56">
        <v>24</v>
      </c>
    </row>
    <row r="34" spans="2:17" ht="12.95" customHeight="1" x14ac:dyDescent="0.25">
      <c r="B34" s="150" t="str">
        <f>B9</f>
        <v>PTQ ROCHEFORTAISE 1</v>
      </c>
      <c r="C34" s="151"/>
      <c r="D34" s="152"/>
      <c r="E34" s="53">
        <v>16</v>
      </c>
      <c r="F34" s="150" t="str">
        <f>F10</f>
        <v>RIVEDOUX 1</v>
      </c>
      <c r="G34" s="151"/>
      <c r="H34" s="151"/>
      <c r="I34" s="151"/>
      <c r="J34" s="151"/>
      <c r="K34" s="152"/>
      <c r="L34" s="57">
        <v>20</v>
      </c>
    </row>
    <row r="35" spans="2:17" ht="12.95" customHeight="1" x14ac:dyDescent="0.25">
      <c r="B35" s="128" t="str">
        <f>F9</f>
        <v>FONTAINE D OZILLAC 1</v>
      </c>
      <c r="C35" s="129"/>
      <c r="D35" s="130"/>
      <c r="E35" s="54">
        <v>14</v>
      </c>
      <c r="F35" s="128" t="str">
        <f>B10</f>
        <v>TONNAY CHARENTE 1</v>
      </c>
      <c r="G35" s="129"/>
      <c r="H35" s="129"/>
      <c r="I35" s="129"/>
      <c r="J35" s="129"/>
      <c r="K35" s="130"/>
      <c r="L35" s="57">
        <v>22</v>
      </c>
    </row>
    <row r="36" spans="2:17" ht="12.75" customHeight="1" thickBot="1" x14ac:dyDescent="0.3">
      <c r="B36" s="138" t="str">
        <f>F11</f>
        <v>ST XANDRE 3</v>
      </c>
      <c r="C36" s="139"/>
      <c r="D36" s="169"/>
      <c r="E36" s="55">
        <v>36</v>
      </c>
      <c r="F36" s="156" t="str">
        <f>F12</f>
        <v>EXEMPT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229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ROCHEFORT CP 1</v>
      </c>
      <c r="C39" s="165"/>
      <c r="D39" s="166"/>
      <c r="E39" s="52">
        <v>26</v>
      </c>
      <c r="F39" s="167" t="str">
        <f>F9</f>
        <v>FONTAINE D OZILLAC 1</v>
      </c>
      <c r="G39" s="168"/>
      <c r="H39" s="168"/>
      <c r="I39" s="168"/>
      <c r="J39" s="168"/>
      <c r="K39" s="168"/>
      <c r="L39" s="56">
        <v>10</v>
      </c>
    </row>
    <row r="40" spans="2:17" ht="12.95" customHeight="1" x14ac:dyDescent="0.25">
      <c r="B40" s="150" t="str">
        <f>B9</f>
        <v>PTQ ROCHEFORTAISE 1</v>
      </c>
      <c r="C40" s="151"/>
      <c r="D40" s="152"/>
      <c r="E40" s="53">
        <v>28</v>
      </c>
      <c r="F40" s="150" t="str">
        <f>F11</f>
        <v>ST XANDRE 3</v>
      </c>
      <c r="G40" s="151"/>
      <c r="H40" s="151"/>
      <c r="I40" s="151"/>
      <c r="J40" s="151"/>
      <c r="K40" s="152"/>
      <c r="L40" s="57">
        <v>8</v>
      </c>
    </row>
    <row r="41" spans="2:17" ht="12.95" customHeight="1" x14ac:dyDescent="0.25">
      <c r="B41" s="128" t="str">
        <f>F10</f>
        <v>RIVEDOUX 1</v>
      </c>
      <c r="C41" s="129"/>
      <c r="D41" s="130"/>
      <c r="E41" s="54">
        <v>14</v>
      </c>
      <c r="F41" s="128" t="str">
        <f>B11</f>
        <v>LE THOU 1</v>
      </c>
      <c r="G41" s="129"/>
      <c r="H41" s="129"/>
      <c r="I41" s="129"/>
      <c r="J41" s="129"/>
      <c r="K41" s="130"/>
      <c r="L41" s="57">
        <v>22</v>
      </c>
    </row>
    <row r="42" spans="2:17" ht="12.95" customHeight="1" thickBot="1" x14ac:dyDescent="0.3">
      <c r="B42" s="132" t="str">
        <f>B10</f>
        <v>TONNAY CHARENTE 1</v>
      </c>
      <c r="C42" s="133"/>
      <c r="D42" s="134"/>
      <c r="E42" s="55">
        <v>36</v>
      </c>
      <c r="F42" s="156" t="str">
        <f>F12</f>
        <v>EXEMPT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171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ST XANDRE 3</v>
      </c>
      <c r="C45" s="142"/>
      <c r="D45" s="143"/>
      <c r="E45" s="59"/>
      <c r="F45" s="144" t="str">
        <f>B10</f>
        <v>TONNAY CHARENTE 1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FONTAINE D OZILLAC 1</v>
      </c>
      <c r="C46" s="151"/>
      <c r="D46" s="152"/>
      <c r="E46" s="60"/>
      <c r="F46" s="128" t="str">
        <f>B11</f>
        <v>LE THOU 1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RIVEDOUX 1</v>
      </c>
      <c r="C47" s="129"/>
      <c r="D47" s="130"/>
      <c r="E47" s="61"/>
      <c r="F47" s="128" t="str">
        <f>B12</f>
        <v>ROCHEFORT CP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PTQ ROCHEFORTAISE 1</v>
      </c>
      <c r="C48" s="133"/>
      <c r="D48" s="134"/>
      <c r="E48" s="55"/>
      <c r="F48" s="135" t="str">
        <f>F12</f>
        <v>EXEMPT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16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36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14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8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52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16</v>
      </c>
      <c r="S66" s="45">
        <v>92</v>
      </c>
    </row>
    <row r="67" spans="1:19" ht="15.75" thickBot="1" x14ac:dyDescent="0.3">
      <c r="A67" s="78">
        <v>2</v>
      </c>
      <c r="B67" s="38" t="str">
        <v>TONNAY CHARENTE 1</v>
      </c>
      <c r="C67" s="41">
        <v>0</v>
      </c>
      <c r="D67" s="46" t="str">
        <v>2</v>
      </c>
      <c r="E67" s="47">
        <v>0</v>
      </c>
      <c r="F67" s="46" t="str">
        <v>3</v>
      </c>
      <c r="G67" s="47">
        <v>4</v>
      </c>
      <c r="H67" s="46" t="str">
        <v>3</v>
      </c>
      <c r="I67" s="47">
        <v>12</v>
      </c>
      <c r="J67" s="46" t="str">
        <v>1</v>
      </c>
      <c r="K67" s="47">
        <v>-8</v>
      </c>
      <c r="L67" s="46" t="str">
        <v>3</v>
      </c>
      <c r="M67" s="47">
        <v>8</v>
      </c>
      <c r="N67" s="46" t="str">
        <v>3</v>
      </c>
      <c r="O67" s="47">
        <v>36</v>
      </c>
      <c r="P67" s="46" t="str">
        <v>0</v>
      </c>
      <c r="Q67" s="47">
        <v>0</v>
      </c>
      <c r="R67" s="81">
        <v>15</v>
      </c>
      <c r="S67" s="48">
        <v>52</v>
      </c>
    </row>
    <row r="68" spans="1:19" ht="15.75" thickBot="1" x14ac:dyDescent="0.3">
      <c r="A68" s="78">
        <v>3</v>
      </c>
      <c r="B68" s="38" t="str">
        <v>PTQ ROCHEFORTAISE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8</v>
      </c>
      <c r="L68" s="46" t="str">
        <v>1</v>
      </c>
      <c r="M68" s="47">
        <v>-4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36</v>
      </c>
    </row>
    <row r="69" spans="1:19" ht="15.75" thickBot="1" x14ac:dyDescent="0.3">
      <c r="A69" s="78">
        <v>4</v>
      </c>
      <c r="B69" s="38" t="str">
        <v>ST XANDRE 3</v>
      </c>
      <c r="C69" s="41">
        <v>0</v>
      </c>
      <c r="D69" s="46" t="str">
        <v>3</v>
      </c>
      <c r="E69" s="47">
        <v>4</v>
      </c>
      <c r="F69" s="46" t="str">
        <v>3</v>
      </c>
      <c r="G69" s="47">
        <v>8</v>
      </c>
      <c r="H69" s="46" t="str">
        <v>3</v>
      </c>
      <c r="I69" s="47">
        <v>16</v>
      </c>
      <c r="J69" s="46" t="str">
        <v>1</v>
      </c>
      <c r="K69" s="47">
        <v>-16</v>
      </c>
      <c r="L69" s="46" t="str">
        <v>3</v>
      </c>
      <c r="M69" s="47">
        <v>36</v>
      </c>
      <c r="N69" s="46" t="str">
        <v>1</v>
      </c>
      <c r="O69" s="47">
        <v>-20</v>
      </c>
      <c r="P69" s="46" t="str">
        <v>0</v>
      </c>
      <c r="Q69" s="47">
        <v>0</v>
      </c>
      <c r="R69" s="81">
        <v>14</v>
      </c>
      <c r="S69" s="48">
        <v>28</v>
      </c>
    </row>
    <row r="70" spans="1:19" ht="15.75" thickBot="1" x14ac:dyDescent="0.3">
      <c r="A70" s="78">
        <v>5</v>
      </c>
      <c r="B70" s="38" t="str">
        <v>RIVEDOUX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36</v>
      </c>
      <c r="H70" s="46" t="str">
        <v>1</v>
      </c>
      <c r="I70" s="47">
        <v>-16</v>
      </c>
      <c r="J70" s="46" t="str">
        <v>1</v>
      </c>
      <c r="K70" s="47">
        <v>-12</v>
      </c>
      <c r="L70" s="46" t="str">
        <v>3</v>
      </c>
      <c r="M70" s="47">
        <v>4</v>
      </c>
      <c r="N70" s="46" t="str">
        <v>1</v>
      </c>
      <c r="O70" s="47">
        <v>-8</v>
      </c>
      <c r="P70" s="46" t="str">
        <v>0</v>
      </c>
      <c r="Q70" s="47">
        <v>0</v>
      </c>
      <c r="R70" s="81">
        <v>11</v>
      </c>
      <c r="S70" s="48">
        <v>4</v>
      </c>
    </row>
    <row r="71" spans="1:19" ht="15.75" thickBot="1" x14ac:dyDescent="0.3">
      <c r="A71" s="78">
        <v>6</v>
      </c>
      <c r="B71" s="38" t="str">
        <v>FONTAINE D OZILLAC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36</v>
      </c>
      <c r="J71" s="46" t="str">
        <v>3</v>
      </c>
      <c r="K71" s="47">
        <v>12</v>
      </c>
      <c r="L71" s="46" t="str">
        <v>1</v>
      </c>
      <c r="M71" s="47">
        <v>-8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4</v>
      </c>
    </row>
    <row r="72" spans="1:19" ht="15.75" thickBot="1" x14ac:dyDescent="0.3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1</v>
      </c>
      <c r="M72" s="76">
        <v>-12</v>
      </c>
      <c r="N72" s="75" t="str">
        <v>3</v>
      </c>
      <c r="O72" s="76">
        <v>8</v>
      </c>
      <c r="P72" s="75" t="str">
        <v>0</v>
      </c>
      <c r="Q72" s="76">
        <v>0</v>
      </c>
      <c r="R72" s="82">
        <v>10</v>
      </c>
      <c r="S72" s="77">
        <v>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23" zoomScale="142" zoomScaleNormal="142" workbookViewId="0">
      <selection activeCell="L42" sqref="L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59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172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60</v>
      </c>
      <c r="C9" s="182"/>
      <c r="D9" s="183"/>
      <c r="E9" s="52">
        <v>26</v>
      </c>
      <c r="F9" s="184" t="s">
        <v>64</v>
      </c>
      <c r="G9" s="185"/>
      <c r="H9" s="185"/>
      <c r="I9" s="185"/>
      <c r="J9" s="185"/>
      <c r="K9" s="185"/>
      <c r="L9" s="56">
        <v>10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61</v>
      </c>
      <c r="C10" s="172"/>
      <c r="D10" s="173"/>
      <c r="E10" s="53">
        <v>30</v>
      </c>
      <c r="F10" s="171" t="s">
        <v>65</v>
      </c>
      <c r="G10" s="172"/>
      <c r="H10" s="172"/>
      <c r="I10" s="172"/>
      <c r="J10" s="172"/>
      <c r="K10" s="173"/>
      <c r="L10" s="57">
        <v>6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62</v>
      </c>
      <c r="C11" s="172"/>
      <c r="D11" s="173"/>
      <c r="E11" s="54">
        <v>10</v>
      </c>
      <c r="F11" s="171" t="s">
        <v>66</v>
      </c>
      <c r="G11" s="172"/>
      <c r="H11" s="172"/>
      <c r="I11" s="172"/>
      <c r="J11" s="172"/>
      <c r="K11" s="173"/>
      <c r="L11" s="57">
        <v>26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63</v>
      </c>
      <c r="C12" s="176"/>
      <c r="D12" s="177"/>
      <c r="E12" s="55">
        <v>12</v>
      </c>
      <c r="F12" s="178" t="s">
        <v>67</v>
      </c>
      <c r="G12" s="179"/>
      <c r="H12" s="179"/>
      <c r="I12" s="179"/>
      <c r="J12" s="179"/>
      <c r="K12" s="180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172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SAUJON VAUX 2</v>
      </c>
      <c r="C15" s="168"/>
      <c r="D15" s="170"/>
      <c r="E15" s="52">
        <v>8</v>
      </c>
      <c r="F15" s="150" t="str">
        <f>F11</f>
        <v>MONTENDRE 1</v>
      </c>
      <c r="G15" s="151"/>
      <c r="H15" s="151"/>
      <c r="I15" s="151"/>
      <c r="J15" s="151"/>
      <c r="K15" s="152"/>
      <c r="L15" s="56">
        <v>28</v>
      </c>
    </row>
    <row r="16" spans="2:19" ht="12.95" customHeight="1" x14ac:dyDescent="0.25">
      <c r="B16" s="150" t="str">
        <f>B9</f>
        <v>BREUILLET 1</v>
      </c>
      <c r="C16" s="151"/>
      <c r="D16" s="152"/>
      <c r="E16" s="53">
        <v>30</v>
      </c>
      <c r="F16" s="150" t="str">
        <f>B11</f>
        <v>FONTAINE D OZILLAC 2</v>
      </c>
      <c r="G16" s="151"/>
      <c r="H16" s="151"/>
      <c r="I16" s="151"/>
      <c r="J16" s="151"/>
      <c r="K16" s="152"/>
      <c r="L16" s="57">
        <v>6</v>
      </c>
    </row>
    <row r="17" spans="2:12" ht="12.95" customHeight="1" x14ac:dyDescent="0.25">
      <c r="B17" s="150" t="str">
        <f>B10</f>
        <v>DOLUS OLERON 1</v>
      </c>
      <c r="C17" s="151"/>
      <c r="D17" s="152"/>
      <c r="E17" s="54">
        <v>28</v>
      </c>
      <c r="F17" s="150" t="str">
        <f>B12</f>
        <v>LES GONDS 2</v>
      </c>
      <c r="G17" s="151"/>
      <c r="H17" s="151"/>
      <c r="I17" s="151"/>
      <c r="J17" s="151"/>
      <c r="K17" s="152"/>
      <c r="L17" s="57">
        <v>8</v>
      </c>
    </row>
    <row r="18" spans="2:12" ht="12.95" customHeight="1" thickBot="1" x14ac:dyDescent="0.3">
      <c r="B18" s="132" t="str">
        <f>F10</f>
        <v>BUSSAC FORET 2</v>
      </c>
      <c r="C18" s="133"/>
      <c r="D18" s="134"/>
      <c r="E18" s="55">
        <v>16</v>
      </c>
      <c r="F18" s="156" t="str">
        <f>F12</f>
        <v>PORT DES BARQUES 1</v>
      </c>
      <c r="G18" s="157"/>
      <c r="H18" s="157"/>
      <c r="I18" s="157"/>
      <c r="J18" s="157"/>
      <c r="K18" s="15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173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DOLUS OLERON 1</v>
      </c>
      <c r="C21" s="165"/>
      <c r="D21" s="166"/>
      <c r="E21" s="52">
        <v>22</v>
      </c>
      <c r="F21" s="167" t="str">
        <f>B11</f>
        <v>FONTAINE D OZILLAC 2</v>
      </c>
      <c r="G21" s="168"/>
      <c r="H21" s="168"/>
      <c r="I21" s="168"/>
      <c r="J21" s="168"/>
      <c r="K21" s="168"/>
      <c r="L21" s="56">
        <v>14</v>
      </c>
    </row>
    <row r="22" spans="2:12" ht="12.95" customHeight="1" x14ac:dyDescent="0.25">
      <c r="B22" s="150" t="str">
        <f>B9</f>
        <v>BREUILLET 1</v>
      </c>
      <c r="C22" s="151"/>
      <c r="D22" s="152"/>
      <c r="E22" s="53">
        <v>24</v>
      </c>
      <c r="F22" s="150" t="str">
        <f>B12</f>
        <v>LES GONDS 2</v>
      </c>
      <c r="G22" s="151"/>
      <c r="H22" s="151"/>
      <c r="I22" s="151"/>
      <c r="J22" s="151"/>
      <c r="K22" s="152"/>
      <c r="L22" s="57">
        <v>12</v>
      </c>
    </row>
    <row r="23" spans="2:12" ht="12.95" customHeight="1" x14ac:dyDescent="0.25">
      <c r="B23" s="150" t="str">
        <f>F10</f>
        <v>BUSSAC FORET 2</v>
      </c>
      <c r="C23" s="151"/>
      <c r="D23" s="152"/>
      <c r="E23" s="54">
        <v>16</v>
      </c>
      <c r="F23" s="150" t="str">
        <f>F11</f>
        <v>MONTENDRE 1</v>
      </c>
      <c r="G23" s="151"/>
      <c r="H23" s="151"/>
      <c r="I23" s="151"/>
      <c r="J23" s="151"/>
      <c r="K23" s="152"/>
      <c r="L23" s="57">
        <v>20</v>
      </c>
    </row>
    <row r="24" spans="2:12" ht="12.95" customHeight="1" thickBot="1" x14ac:dyDescent="0.3">
      <c r="B24" s="132" t="str">
        <f>F9</f>
        <v>SAUJON VAUX 2</v>
      </c>
      <c r="C24" s="133"/>
      <c r="D24" s="134"/>
      <c r="E24" s="55">
        <v>10</v>
      </c>
      <c r="F24" s="156" t="str">
        <f>F12</f>
        <v>PORT DES BARQUES 1</v>
      </c>
      <c r="G24" s="157"/>
      <c r="H24" s="157"/>
      <c r="I24" s="157"/>
      <c r="J24" s="157"/>
      <c r="K24" s="158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173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BUSSAC FORET 2</v>
      </c>
      <c r="C27" s="142"/>
      <c r="D27" s="143"/>
      <c r="E27" s="52">
        <v>34</v>
      </c>
      <c r="F27" s="167" t="str">
        <f>F9</f>
        <v>SAUJON VAUX 2</v>
      </c>
      <c r="G27" s="168"/>
      <c r="H27" s="168"/>
      <c r="I27" s="168"/>
      <c r="J27" s="168"/>
      <c r="K27" s="168"/>
      <c r="L27" s="56">
        <v>2</v>
      </c>
    </row>
    <row r="28" spans="2:12" ht="12.95" customHeight="1" x14ac:dyDescent="0.25">
      <c r="B28" s="150" t="str">
        <f>B9</f>
        <v>BREUILLET 1</v>
      </c>
      <c r="C28" s="151"/>
      <c r="D28" s="152"/>
      <c r="E28" s="53">
        <v>14</v>
      </c>
      <c r="F28" s="128" t="str">
        <f>B10</f>
        <v>DOLUS OLERON 1</v>
      </c>
      <c r="G28" s="129"/>
      <c r="H28" s="129"/>
      <c r="I28" s="129"/>
      <c r="J28" s="129"/>
      <c r="K28" s="130"/>
      <c r="L28" s="57">
        <v>22</v>
      </c>
    </row>
    <row r="29" spans="2:12" ht="12.95" customHeight="1" x14ac:dyDescent="0.25">
      <c r="B29" s="128" t="str">
        <f>F11</f>
        <v>MONTENDRE 1</v>
      </c>
      <c r="C29" s="129"/>
      <c r="D29" s="130"/>
      <c r="E29" s="54">
        <v>20</v>
      </c>
      <c r="F29" s="128" t="str">
        <f>B12</f>
        <v>LES GONDS 2</v>
      </c>
      <c r="G29" s="129"/>
      <c r="H29" s="129"/>
      <c r="I29" s="129"/>
      <c r="J29" s="129"/>
      <c r="K29" s="130"/>
      <c r="L29" s="57">
        <v>16</v>
      </c>
    </row>
    <row r="30" spans="2:12" ht="12.95" customHeight="1" thickBot="1" x14ac:dyDescent="0.3">
      <c r="B30" s="132" t="str">
        <f>B11</f>
        <v>FONTAINE D OZILLAC 2</v>
      </c>
      <c r="C30" s="133"/>
      <c r="D30" s="134"/>
      <c r="E30" s="55">
        <v>8</v>
      </c>
      <c r="F30" s="156" t="str">
        <f>F12</f>
        <v>PORT DES BARQUES 1</v>
      </c>
      <c r="G30" s="157"/>
      <c r="H30" s="157"/>
      <c r="I30" s="157"/>
      <c r="J30" s="157"/>
      <c r="K30" s="158"/>
      <c r="L30" s="58">
        <v>28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164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FONTAINE D OZILLAC 2</v>
      </c>
      <c r="C33" s="165"/>
      <c r="D33" s="166"/>
      <c r="E33" s="52"/>
      <c r="F33" s="128" t="str">
        <f>B12</f>
        <v>LES GONDS 2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BREUILLET 1</v>
      </c>
      <c r="C34" s="151"/>
      <c r="D34" s="152"/>
      <c r="E34" s="53">
        <v>18</v>
      </c>
      <c r="F34" s="150" t="str">
        <f>F10</f>
        <v>BUSSAC FORET 2</v>
      </c>
      <c r="G34" s="151"/>
      <c r="H34" s="151"/>
      <c r="I34" s="151"/>
      <c r="J34" s="151"/>
      <c r="K34" s="152"/>
      <c r="L34" s="57">
        <v>18</v>
      </c>
    </row>
    <row r="35" spans="2:17" ht="12.95" customHeight="1" x14ac:dyDescent="0.25">
      <c r="B35" s="128" t="str">
        <f>F9</f>
        <v>SAUJON VAUX 2</v>
      </c>
      <c r="C35" s="129"/>
      <c r="D35" s="130"/>
      <c r="E35" s="54">
        <v>8</v>
      </c>
      <c r="F35" s="128" t="str">
        <f>B10</f>
        <v>DOLUS OLERON 1</v>
      </c>
      <c r="G35" s="129"/>
      <c r="H35" s="129"/>
      <c r="I35" s="129"/>
      <c r="J35" s="129"/>
      <c r="K35" s="130"/>
      <c r="L35" s="57">
        <v>28</v>
      </c>
    </row>
    <row r="36" spans="2:17" ht="12.75" customHeight="1" thickBot="1" x14ac:dyDescent="0.3">
      <c r="B36" s="138" t="str">
        <f>F11</f>
        <v>MONTENDRE 1</v>
      </c>
      <c r="C36" s="139"/>
      <c r="D36" s="169"/>
      <c r="E36" s="55">
        <v>12</v>
      </c>
      <c r="F36" s="156" t="str">
        <f>F12</f>
        <v>PORT DES BARQUES 1</v>
      </c>
      <c r="G36" s="157"/>
      <c r="H36" s="157"/>
      <c r="I36" s="157"/>
      <c r="J36" s="157"/>
      <c r="K36" s="158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164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LES GONDS 2</v>
      </c>
      <c r="C39" s="165"/>
      <c r="D39" s="166"/>
      <c r="E39" s="52">
        <v>18</v>
      </c>
      <c r="F39" s="167" t="str">
        <f>F9</f>
        <v>SAUJON VAUX 2</v>
      </c>
      <c r="G39" s="168"/>
      <c r="H39" s="168"/>
      <c r="I39" s="168"/>
      <c r="J39" s="168"/>
      <c r="K39" s="168"/>
      <c r="L39" s="56">
        <v>18</v>
      </c>
    </row>
    <row r="40" spans="2:17" ht="12.95" customHeight="1" x14ac:dyDescent="0.25">
      <c r="B40" s="150" t="str">
        <f>B9</f>
        <v>BREUILLET 1</v>
      </c>
      <c r="C40" s="151"/>
      <c r="D40" s="152"/>
      <c r="E40" s="53">
        <v>4</v>
      </c>
      <c r="F40" s="150" t="str">
        <f>F11</f>
        <v>MONTENDRE 1</v>
      </c>
      <c r="G40" s="151"/>
      <c r="H40" s="151"/>
      <c r="I40" s="151"/>
      <c r="J40" s="151"/>
      <c r="K40" s="152"/>
      <c r="L40" s="57">
        <v>32</v>
      </c>
    </row>
    <row r="41" spans="2:17" ht="12.95" customHeight="1" x14ac:dyDescent="0.25">
      <c r="B41" s="128" t="str">
        <f>F10</f>
        <v>BUSSAC FORET 2</v>
      </c>
      <c r="C41" s="129"/>
      <c r="D41" s="130"/>
      <c r="E41" s="54">
        <v>24</v>
      </c>
      <c r="F41" s="128" t="str">
        <f>B11</f>
        <v>FONTAINE D OZILLAC 2</v>
      </c>
      <c r="G41" s="129"/>
      <c r="H41" s="129"/>
      <c r="I41" s="129"/>
      <c r="J41" s="129"/>
      <c r="K41" s="130"/>
      <c r="L41" s="57">
        <v>12</v>
      </c>
    </row>
    <row r="42" spans="2:17" ht="12.95" customHeight="1" thickBot="1" x14ac:dyDescent="0.3">
      <c r="B42" s="132" t="str">
        <f>B10</f>
        <v>DOLUS OLERON 1</v>
      </c>
      <c r="C42" s="133"/>
      <c r="D42" s="134"/>
      <c r="E42" s="55">
        <v>26</v>
      </c>
      <c r="F42" s="156" t="str">
        <f>F12</f>
        <v>PORT DES BARQUES 1</v>
      </c>
      <c r="G42" s="157"/>
      <c r="H42" s="157"/>
      <c r="I42" s="157"/>
      <c r="J42" s="157"/>
      <c r="K42" s="158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174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MONTENDRE 1</v>
      </c>
      <c r="C45" s="142"/>
      <c r="D45" s="143"/>
      <c r="E45" s="59"/>
      <c r="F45" s="144" t="str">
        <f>B10</f>
        <v>DOLUS OLERON 1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SAUJON VAUX 2</v>
      </c>
      <c r="C46" s="151"/>
      <c r="D46" s="152"/>
      <c r="E46" s="60"/>
      <c r="F46" s="128" t="str">
        <f>B11</f>
        <v>FONTAINE D OZILLAC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BUSSAC FORET 2</v>
      </c>
      <c r="C47" s="129"/>
      <c r="D47" s="130"/>
      <c r="E47" s="61"/>
      <c r="F47" s="128" t="str">
        <f>B12</f>
        <v>LES GONDS 2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BREUILLET 1</v>
      </c>
      <c r="C48" s="133"/>
      <c r="D48" s="134"/>
      <c r="E48" s="55"/>
      <c r="F48" s="135" t="str">
        <f>F12</f>
        <v>PORT DES BARQUES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5</v>
      </c>
      <c r="S56" s="17">
        <f t="shared" si="0"/>
        <v>-80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96</v>
      </c>
    </row>
    <row r="60" spans="1:38" ht="15.75" hidden="1" customHeight="1" thickBot="1" x14ac:dyDescent="0.3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3</v>
      </c>
      <c r="M66" s="44">
        <v>20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18</v>
      </c>
      <c r="S66" s="45">
        <v>96</v>
      </c>
    </row>
    <row r="67" spans="1:19" ht="15.75" thickBot="1" x14ac:dyDescent="0.3">
      <c r="A67" s="78">
        <v>2</v>
      </c>
      <c r="B67" s="38" t="str">
        <v>MONTENDRE 1</v>
      </c>
      <c r="C67" s="41">
        <v>0</v>
      </c>
      <c r="D67" s="46" t="str">
        <v>3</v>
      </c>
      <c r="E67" s="47">
        <v>16</v>
      </c>
      <c r="F67" s="46" t="str">
        <v>3</v>
      </c>
      <c r="G67" s="47">
        <v>20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-12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60</v>
      </c>
    </row>
    <row r="68" spans="1:19" ht="15.75" thickBot="1" x14ac:dyDescent="0.3">
      <c r="A68" s="78">
        <v>3</v>
      </c>
      <c r="B68" s="38" t="str">
        <v>PORT DES BARQUES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3</v>
      </c>
      <c r="K68" s="47">
        <v>20</v>
      </c>
      <c r="L68" s="46" t="str">
        <v>3</v>
      </c>
      <c r="M68" s="47">
        <v>12</v>
      </c>
      <c r="N68" s="46" t="str">
        <v>1</v>
      </c>
      <c r="O68" s="47">
        <v>-16</v>
      </c>
      <c r="P68" s="46" t="str">
        <v>0</v>
      </c>
      <c r="Q68" s="47">
        <v>0</v>
      </c>
      <c r="R68" s="81">
        <v>16</v>
      </c>
      <c r="S68" s="48">
        <v>48</v>
      </c>
    </row>
    <row r="69" spans="1:19" ht="15.75" thickBot="1" x14ac:dyDescent="0.3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2</v>
      </c>
      <c r="M69" s="47">
        <v>0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.75" thickBot="1" x14ac:dyDescent="0.3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2</v>
      </c>
      <c r="M70" s="47">
        <v>0</v>
      </c>
      <c r="N70" s="46" t="str">
        <v>3</v>
      </c>
      <c r="O70" s="47">
        <v>12</v>
      </c>
      <c r="P70" s="46" t="str">
        <v>0</v>
      </c>
      <c r="Q70" s="47">
        <v>0</v>
      </c>
      <c r="R70" s="81">
        <v>11</v>
      </c>
      <c r="S70" s="48">
        <v>12</v>
      </c>
    </row>
    <row r="71" spans="1:19" ht="15.75" thickBot="1" x14ac:dyDescent="0.3">
      <c r="A71" s="78">
        <v>6</v>
      </c>
      <c r="B71" s="38" t="str">
        <v>SAUJON VAUX 2</v>
      </c>
      <c r="C71" s="41">
        <v>0</v>
      </c>
      <c r="D71" s="46" t="str">
        <v>1</v>
      </c>
      <c r="E71" s="47">
        <v>-16</v>
      </c>
      <c r="F71" s="46" t="str">
        <v>1</v>
      </c>
      <c r="G71" s="47">
        <v>-20</v>
      </c>
      <c r="H71" s="46" t="str">
        <v>1</v>
      </c>
      <c r="I71" s="47">
        <v>-16</v>
      </c>
      <c r="J71" s="46" t="str">
        <v>1</v>
      </c>
      <c r="K71" s="47">
        <v>-32</v>
      </c>
      <c r="L71" s="46" t="str">
        <v>1</v>
      </c>
      <c r="M71" s="47">
        <v>-20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7</v>
      </c>
      <c r="S71" s="48">
        <v>-104</v>
      </c>
    </row>
    <row r="72" spans="1:19" ht="15.75" thickBot="1" x14ac:dyDescent="0.3">
      <c r="A72" s="78">
        <v>7</v>
      </c>
      <c r="B72" s="38" t="str">
        <v>LES GONDS 2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-20</v>
      </c>
      <c r="H72" s="75" t="str">
        <v>1</v>
      </c>
      <c r="I72" s="76">
        <v>-12</v>
      </c>
      <c r="J72" s="75" t="str">
        <v>1</v>
      </c>
      <c r="K72" s="76">
        <v>-4</v>
      </c>
      <c r="L72" s="75" t="str">
        <v>0</v>
      </c>
      <c r="M72" s="76">
        <v>0</v>
      </c>
      <c r="N72" s="75" t="str">
        <v>2</v>
      </c>
      <c r="O72" s="76">
        <v>0</v>
      </c>
      <c r="P72" s="75" t="str">
        <v>0</v>
      </c>
      <c r="Q72" s="76">
        <v>0</v>
      </c>
      <c r="R72" s="82">
        <v>6</v>
      </c>
      <c r="S72" s="77">
        <v>-48</v>
      </c>
    </row>
    <row r="73" spans="1:19" ht="15.75" thickBot="1" x14ac:dyDescent="0.3">
      <c r="A73" s="78">
        <v>8</v>
      </c>
      <c r="B73" s="39" t="str">
        <v>FONTAINE D OZILLAC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-24</v>
      </c>
      <c r="H73" s="49" t="str">
        <v>1</v>
      </c>
      <c r="I73" s="50">
        <v>-8</v>
      </c>
      <c r="J73" s="49" t="str">
        <v>1</v>
      </c>
      <c r="K73" s="50">
        <v>-20</v>
      </c>
      <c r="L73" s="49" t="str">
        <v>0</v>
      </c>
      <c r="M73" s="50">
        <v>0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5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21" zoomScaleNormal="100" workbookViewId="0">
      <selection activeCell="L9" sqref="L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68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175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69</v>
      </c>
      <c r="C9" s="182"/>
      <c r="D9" s="183"/>
      <c r="E9" s="52">
        <v>36</v>
      </c>
      <c r="F9" s="184" t="s">
        <v>73</v>
      </c>
      <c r="G9" s="185"/>
      <c r="H9" s="185"/>
      <c r="I9" s="185"/>
      <c r="J9" s="185"/>
      <c r="K9" s="185"/>
      <c r="L9" s="56">
        <v>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70</v>
      </c>
      <c r="C10" s="172"/>
      <c r="D10" s="173"/>
      <c r="E10" s="53">
        <v>24</v>
      </c>
      <c r="F10" s="171" t="s">
        <v>74</v>
      </c>
      <c r="G10" s="172"/>
      <c r="H10" s="172"/>
      <c r="I10" s="172"/>
      <c r="J10" s="172"/>
      <c r="K10" s="173"/>
      <c r="L10" s="57">
        <v>12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71</v>
      </c>
      <c r="C11" s="172"/>
      <c r="D11" s="173"/>
      <c r="E11" s="54">
        <v>20</v>
      </c>
      <c r="F11" s="171" t="s">
        <v>75</v>
      </c>
      <c r="G11" s="172"/>
      <c r="H11" s="172"/>
      <c r="I11" s="172"/>
      <c r="J11" s="172"/>
      <c r="K11" s="173"/>
      <c r="L11" s="57">
        <v>16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72</v>
      </c>
      <c r="C12" s="176"/>
      <c r="D12" s="177"/>
      <c r="E12" s="55">
        <v>14</v>
      </c>
      <c r="F12" s="178" t="s">
        <v>76</v>
      </c>
      <c r="G12" s="179"/>
      <c r="H12" s="179"/>
      <c r="I12" s="179"/>
      <c r="J12" s="179"/>
      <c r="K12" s="180"/>
      <c r="L12" s="58">
        <v>22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175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MONTENDRE 2</v>
      </c>
      <c r="C15" s="168"/>
      <c r="D15" s="170"/>
      <c r="E15" s="52">
        <v>8</v>
      </c>
      <c r="F15" s="150" t="str">
        <f>F11</f>
        <v>MATHA 1</v>
      </c>
      <c r="G15" s="151"/>
      <c r="H15" s="151"/>
      <c r="I15" s="151"/>
      <c r="J15" s="151"/>
      <c r="K15" s="152"/>
      <c r="L15" s="56">
        <v>28</v>
      </c>
    </row>
    <row r="16" spans="2:19" ht="12.95" customHeight="1" x14ac:dyDescent="0.25">
      <c r="B16" s="150" t="str">
        <f>B9</f>
        <v>ST JULIEN ESCAP 1</v>
      </c>
      <c r="C16" s="151"/>
      <c r="D16" s="152"/>
      <c r="E16" s="53">
        <v>16</v>
      </c>
      <c r="F16" s="150" t="str">
        <f>B11</f>
        <v>JONZAC 3</v>
      </c>
      <c r="G16" s="151"/>
      <c r="H16" s="151"/>
      <c r="I16" s="151"/>
      <c r="J16" s="151"/>
      <c r="K16" s="152"/>
      <c r="L16" s="57">
        <v>20</v>
      </c>
    </row>
    <row r="17" spans="2:12" ht="12.95" customHeight="1" x14ac:dyDescent="0.25">
      <c r="B17" s="150" t="str">
        <f>B10</f>
        <v>ST GEORGES DIDONNE 2</v>
      </c>
      <c r="C17" s="151"/>
      <c r="D17" s="152"/>
      <c r="E17" s="54">
        <v>28</v>
      </c>
      <c r="F17" s="150" t="str">
        <f>B12</f>
        <v>FONTAINE D OZILLAC 3</v>
      </c>
      <c r="G17" s="151"/>
      <c r="H17" s="151"/>
      <c r="I17" s="151"/>
      <c r="J17" s="151"/>
      <c r="K17" s="152"/>
      <c r="L17" s="57">
        <v>8</v>
      </c>
    </row>
    <row r="18" spans="2:12" ht="12.95" customHeight="1" thickBot="1" x14ac:dyDescent="0.3">
      <c r="B18" s="132" t="str">
        <f>F10</f>
        <v>GEMOZAC 1</v>
      </c>
      <c r="C18" s="133"/>
      <c r="D18" s="134"/>
      <c r="E18" s="55">
        <v>12</v>
      </c>
      <c r="F18" s="156" t="str">
        <f>F12</f>
        <v>MARENNES 1</v>
      </c>
      <c r="G18" s="157"/>
      <c r="H18" s="157"/>
      <c r="I18" s="157"/>
      <c r="J18" s="157"/>
      <c r="K18" s="158"/>
      <c r="L18" s="58">
        <v>24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161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ST GEORGES DIDONNE 2</v>
      </c>
      <c r="C21" s="165"/>
      <c r="D21" s="166"/>
      <c r="E21" s="52">
        <v>22</v>
      </c>
      <c r="F21" s="167" t="str">
        <f>B11</f>
        <v>JONZAC 3</v>
      </c>
      <c r="G21" s="168"/>
      <c r="H21" s="168"/>
      <c r="I21" s="168"/>
      <c r="J21" s="168"/>
      <c r="K21" s="168"/>
      <c r="L21" s="56">
        <v>14</v>
      </c>
    </row>
    <row r="22" spans="2:12" ht="12.95" customHeight="1" x14ac:dyDescent="0.25">
      <c r="B22" s="150" t="str">
        <f>B9</f>
        <v>ST JULIEN ESCAP 1</v>
      </c>
      <c r="C22" s="151"/>
      <c r="D22" s="152"/>
      <c r="E22" s="53">
        <v>10</v>
      </c>
      <c r="F22" s="150" t="str">
        <f>B12</f>
        <v>FONTAINE D OZILLAC 3</v>
      </c>
      <c r="G22" s="151"/>
      <c r="H22" s="151"/>
      <c r="I22" s="151"/>
      <c r="J22" s="151"/>
      <c r="K22" s="152"/>
      <c r="L22" s="57">
        <v>26</v>
      </c>
    </row>
    <row r="23" spans="2:12" ht="12.95" customHeight="1" x14ac:dyDescent="0.25">
      <c r="B23" s="150" t="str">
        <f>F10</f>
        <v>GEMOZAC 1</v>
      </c>
      <c r="C23" s="151"/>
      <c r="D23" s="152"/>
      <c r="E23" s="54">
        <v>12</v>
      </c>
      <c r="F23" s="150" t="str">
        <f>F11</f>
        <v>MATHA 1</v>
      </c>
      <c r="G23" s="151"/>
      <c r="H23" s="151"/>
      <c r="I23" s="151"/>
      <c r="J23" s="151"/>
      <c r="K23" s="152"/>
      <c r="L23" s="57">
        <v>24</v>
      </c>
    </row>
    <row r="24" spans="2:12" ht="12.95" customHeight="1" thickBot="1" x14ac:dyDescent="0.3">
      <c r="B24" s="132" t="str">
        <f>F9</f>
        <v>MONTENDRE 2</v>
      </c>
      <c r="C24" s="133"/>
      <c r="D24" s="134"/>
      <c r="E24" s="55">
        <v>12</v>
      </c>
      <c r="F24" s="156" t="str">
        <f>F12</f>
        <v>MARENNES 1</v>
      </c>
      <c r="G24" s="157"/>
      <c r="H24" s="157"/>
      <c r="I24" s="157"/>
      <c r="J24" s="157"/>
      <c r="K24" s="158"/>
      <c r="L24" s="58">
        <v>24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161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GEMOZAC 1</v>
      </c>
      <c r="C27" s="142"/>
      <c r="D27" s="143"/>
      <c r="E27" s="52">
        <v>24</v>
      </c>
      <c r="F27" s="167" t="str">
        <f>F9</f>
        <v>MONTENDRE 2</v>
      </c>
      <c r="G27" s="168"/>
      <c r="H27" s="168"/>
      <c r="I27" s="168"/>
      <c r="J27" s="168"/>
      <c r="K27" s="168"/>
      <c r="L27" s="56">
        <v>12</v>
      </c>
    </row>
    <row r="28" spans="2:12" ht="12.95" customHeight="1" x14ac:dyDescent="0.25">
      <c r="B28" s="150" t="str">
        <f>B9</f>
        <v>ST JULIEN ESCAP 1</v>
      </c>
      <c r="C28" s="151"/>
      <c r="D28" s="152"/>
      <c r="E28" s="53">
        <v>20</v>
      </c>
      <c r="F28" s="128" t="str">
        <f>B10</f>
        <v>ST GEORGES DIDONNE 2</v>
      </c>
      <c r="G28" s="129"/>
      <c r="H28" s="129"/>
      <c r="I28" s="129"/>
      <c r="J28" s="129"/>
      <c r="K28" s="130"/>
      <c r="L28" s="57">
        <v>16</v>
      </c>
    </row>
    <row r="29" spans="2:12" ht="12.95" customHeight="1" x14ac:dyDescent="0.25">
      <c r="B29" s="128" t="str">
        <f>F11</f>
        <v>MATHA 1</v>
      </c>
      <c r="C29" s="129"/>
      <c r="D29" s="130"/>
      <c r="E29" s="54">
        <v>18</v>
      </c>
      <c r="F29" s="128" t="str">
        <f>B12</f>
        <v>FONTAINE D OZILLAC 3</v>
      </c>
      <c r="G29" s="129"/>
      <c r="H29" s="129"/>
      <c r="I29" s="129"/>
      <c r="J29" s="129"/>
      <c r="K29" s="130"/>
      <c r="L29" s="57">
        <v>18</v>
      </c>
    </row>
    <row r="30" spans="2:12" ht="12.95" customHeight="1" thickBot="1" x14ac:dyDescent="0.3">
      <c r="B30" s="132" t="str">
        <f>B11</f>
        <v>JONZAC 3</v>
      </c>
      <c r="C30" s="133"/>
      <c r="D30" s="134"/>
      <c r="E30" s="55">
        <v>16</v>
      </c>
      <c r="F30" s="156" t="str">
        <f>F12</f>
        <v>MARENNES 1</v>
      </c>
      <c r="G30" s="157"/>
      <c r="H30" s="157"/>
      <c r="I30" s="157"/>
      <c r="J30" s="157"/>
      <c r="K30" s="158"/>
      <c r="L30" s="58">
        <v>20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176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JONZAC 3</v>
      </c>
      <c r="C33" s="165"/>
      <c r="D33" s="166"/>
      <c r="E33" s="52"/>
      <c r="F33" s="128" t="str">
        <f>B12</f>
        <v>FONTAINE D OZILLAC 3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ST JULIEN ESCAP 1</v>
      </c>
      <c r="C34" s="151"/>
      <c r="D34" s="152"/>
      <c r="E34" s="53"/>
      <c r="F34" s="150" t="str">
        <f>F10</f>
        <v>GEMOZAC 1</v>
      </c>
      <c r="G34" s="151"/>
      <c r="H34" s="151"/>
      <c r="I34" s="151"/>
      <c r="J34" s="151"/>
      <c r="K34" s="152"/>
      <c r="L34" s="57"/>
    </row>
    <row r="35" spans="2:17" ht="12.95" customHeight="1" x14ac:dyDescent="0.25">
      <c r="B35" s="128" t="str">
        <f>F9</f>
        <v>MONTENDRE 2</v>
      </c>
      <c r="C35" s="129"/>
      <c r="D35" s="130"/>
      <c r="E35" s="54"/>
      <c r="F35" s="128" t="str">
        <f>B10</f>
        <v>ST GEORGES DIDONNE 2</v>
      </c>
      <c r="G35" s="129"/>
      <c r="H35" s="129"/>
      <c r="I35" s="129"/>
      <c r="J35" s="129"/>
      <c r="K35" s="130"/>
      <c r="L35" s="57"/>
    </row>
    <row r="36" spans="2:17" ht="12.75" customHeight="1" thickBot="1" x14ac:dyDescent="0.3">
      <c r="B36" s="138" t="str">
        <f>F11</f>
        <v>MATHA 1</v>
      </c>
      <c r="C36" s="139"/>
      <c r="D36" s="169"/>
      <c r="E36" s="55"/>
      <c r="F36" s="156" t="str">
        <f>F12</f>
        <v>MARENNES 1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176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FONTAINE D OZILLAC 3</v>
      </c>
      <c r="C39" s="165"/>
      <c r="D39" s="166"/>
      <c r="E39" s="52"/>
      <c r="F39" s="167" t="str">
        <f>F9</f>
        <v>MONTENDRE 2</v>
      </c>
      <c r="G39" s="168"/>
      <c r="H39" s="168"/>
      <c r="I39" s="168"/>
      <c r="J39" s="168"/>
      <c r="K39" s="168"/>
      <c r="L39" s="56"/>
    </row>
    <row r="40" spans="2:17" ht="12.95" customHeight="1" x14ac:dyDescent="0.25">
      <c r="B40" s="150" t="str">
        <f>B9</f>
        <v>ST JULIEN ESCAP 1</v>
      </c>
      <c r="C40" s="151"/>
      <c r="D40" s="152"/>
      <c r="E40" s="53"/>
      <c r="F40" s="150" t="str">
        <f>F11</f>
        <v>MATHA 1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GEMOZAC 1</v>
      </c>
      <c r="C41" s="129"/>
      <c r="D41" s="130"/>
      <c r="E41" s="54"/>
      <c r="F41" s="128" t="str">
        <f>B11</f>
        <v>JONZAC 3</v>
      </c>
      <c r="G41" s="129"/>
      <c r="H41" s="129"/>
      <c r="I41" s="129"/>
      <c r="J41" s="129"/>
      <c r="K41" s="130"/>
      <c r="L41" s="57"/>
    </row>
    <row r="42" spans="2:17" ht="12.95" customHeight="1" thickBot="1" x14ac:dyDescent="0.3">
      <c r="B42" s="132" t="str">
        <f>B10</f>
        <v>ST GEORGES DIDONNE 2</v>
      </c>
      <c r="C42" s="133"/>
      <c r="D42" s="134"/>
      <c r="E42" s="55"/>
      <c r="F42" s="156" t="str">
        <f>F12</f>
        <v>MARENNES 1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177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MATHA 1</v>
      </c>
      <c r="C45" s="142"/>
      <c r="D45" s="143"/>
      <c r="E45" s="59"/>
      <c r="F45" s="144" t="str">
        <f>B10</f>
        <v>ST GEORGES DIDONNE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MONTENDRE 2</v>
      </c>
      <c r="C46" s="151"/>
      <c r="D46" s="152"/>
      <c r="E46" s="60"/>
      <c r="F46" s="128" t="str">
        <f>B11</f>
        <v>JONZAC 3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GEMOZAC 1</v>
      </c>
      <c r="C47" s="129"/>
      <c r="D47" s="130"/>
      <c r="E47" s="61"/>
      <c r="F47" s="128" t="str">
        <f>B12</f>
        <v>FONTAINE D OZILLAC 3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ST JULIEN ESCAP 1</v>
      </c>
      <c r="C48" s="133"/>
      <c r="D48" s="134"/>
      <c r="E48" s="55"/>
      <c r="F48" s="135" t="str">
        <f>F12</f>
        <v>MARENNES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-24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7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36</v>
      </c>
    </row>
    <row r="60" spans="1:38" ht="15.75" hidden="1" customHeight="1" thickBot="1" x14ac:dyDescent="0.3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36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MARENNES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12</v>
      </c>
      <c r="H66" s="43" t="str">
        <v>3</v>
      </c>
      <c r="I66" s="44">
        <v>12</v>
      </c>
      <c r="J66" s="43" t="str">
        <v>3</v>
      </c>
      <c r="K66" s="44">
        <v>4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36</v>
      </c>
    </row>
    <row r="67" spans="1:19" ht="15.75" thickBot="1" x14ac:dyDescent="0.3">
      <c r="A67" s="78">
        <v>2</v>
      </c>
      <c r="B67" s="38" t="str">
        <v>ST GEORGES DIDONNE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20</v>
      </c>
      <c r="H67" s="46" t="str">
        <v>3</v>
      </c>
      <c r="I67" s="47">
        <v>8</v>
      </c>
      <c r="J67" s="46" t="str">
        <v>1</v>
      </c>
      <c r="K67" s="47">
        <v>-4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.75" thickBot="1" x14ac:dyDescent="0.3">
      <c r="A68" s="78">
        <v>3</v>
      </c>
      <c r="B68" s="38" t="str">
        <v>MATHA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20</v>
      </c>
      <c r="H68" s="46" t="str">
        <v>3</v>
      </c>
      <c r="I68" s="47">
        <v>12</v>
      </c>
      <c r="J68" s="46" t="str">
        <v>2</v>
      </c>
      <c r="K68" s="47">
        <v>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28</v>
      </c>
    </row>
    <row r="69" spans="1:19" ht="15.75" thickBot="1" x14ac:dyDescent="0.3">
      <c r="A69" s="78">
        <v>4</v>
      </c>
      <c r="B69" s="38" t="str">
        <v>ST JULIEN ESCAP 1</v>
      </c>
      <c r="C69" s="41">
        <v>0</v>
      </c>
      <c r="D69" s="46" t="str">
        <v>3</v>
      </c>
      <c r="E69" s="47">
        <v>36</v>
      </c>
      <c r="F69" s="46" t="str">
        <v>1</v>
      </c>
      <c r="G69" s="47">
        <v>-4</v>
      </c>
      <c r="H69" s="46" t="str">
        <v>1</v>
      </c>
      <c r="I69" s="47">
        <v>-16</v>
      </c>
      <c r="J69" s="46" t="str">
        <v>3</v>
      </c>
      <c r="K69" s="47">
        <v>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20</v>
      </c>
    </row>
    <row r="70" spans="1:19" ht="15.75" thickBot="1" x14ac:dyDescent="0.3">
      <c r="A70" s="78">
        <v>5</v>
      </c>
      <c r="B70" s="38" t="str">
        <v>JONZAC 3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-4</v>
      </c>
    </row>
    <row r="71" spans="1:19" ht="15.75" thickBot="1" x14ac:dyDescent="0.3">
      <c r="A71" s="78">
        <v>6</v>
      </c>
      <c r="B71" s="38" t="str">
        <v>FONTAINE D OZILLAC 3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-20</v>
      </c>
      <c r="H71" s="46" t="str">
        <v>3</v>
      </c>
      <c r="I71" s="47">
        <v>16</v>
      </c>
      <c r="J71" s="46" t="str">
        <v>2</v>
      </c>
      <c r="K71" s="47">
        <v>0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-12</v>
      </c>
    </row>
    <row r="72" spans="1:19" ht="15.75" thickBot="1" x14ac:dyDescent="0.3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-24</v>
      </c>
    </row>
    <row r="73" spans="1:19" ht="15.75" thickBot="1" x14ac:dyDescent="0.3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29" zoomScale="93" zoomScaleNormal="93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77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234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201</v>
      </c>
      <c r="C9" s="182"/>
      <c r="D9" s="183"/>
      <c r="E9" s="52">
        <v>28</v>
      </c>
      <c r="F9" s="184" t="s">
        <v>81</v>
      </c>
      <c r="G9" s="185"/>
      <c r="H9" s="185"/>
      <c r="I9" s="185"/>
      <c r="J9" s="185"/>
      <c r="K9" s="185"/>
      <c r="L9" s="56">
        <v>8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78</v>
      </c>
      <c r="C10" s="172"/>
      <c r="D10" s="173"/>
      <c r="E10" s="53">
        <v>36</v>
      </c>
      <c r="F10" s="171" t="s">
        <v>82</v>
      </c>
      <c r="G10" s="172"/>
      <c r="H10" s="172"/>
      <c r="I10" s="172"/>
      <c r="J10" s="172"/>
      <c r="K10" s="173"/>
      <c r="L10" s="57">
        <v>0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79</v>
      </c>
      <c r="C11" s="172"/>
      <c r="D11" s="173"/>
      <c r="E11" s="54">
        <v>14</v>
      </c>
      <c r="F11" s="171" t="s">
        <v>200</v>
      </c>
      <c r="G11" s="172"/>
      <c r="H11" s="172"/>
      <c r="I11" s="172"/>
      <c r="J11" s="172"/>
      <c r="K11" s="173"/>
      <c r="L11" s="57">
        <v>22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80</v>
      </c>
      <c r="C12" s="176"/>
      <c r="D12" s="177"/>
      <c r="E12" s="55">
        <v>20</v>
      </c>
      <c r="F12" s="178" t="s">
        <v>83</v>
      </c>
      <c r="G12" s="179"/>
      <c r="H12" s="179"/>
      <c r="I12" s="179"/>
      <c r="J12" s="179"/>
      <c r="K12" s="180"/>
      <c r="L12" s="58">
        <v>16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224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ASPTT LA ROCHELLE 1</v>
      </c>
      <c r="C15" s="168"/>
      <c r="D15" s="170"/>
      <c r="E15" s="52">
        <v>26</v>
      </c>
      <c r="F15" s="150" t="str">
        <f>F11</f>
        <v>NIEUL SUR MER 1</v>
      </c>
      <c r="G15" s="151"/>
      <c r="H15" s="151"/>
      <c r="I15" s="151"/>
      <c r="J15" s="151"/>
      <c r="K15" s="152"/>
      <c r="L15" s="56">
        <v>10</v>
      </c>
    </row>
    <row r="16" spans="2:19" ht="12.95" customHeight="1" x14ac:dyDescent="0.25">
      <c r="B16" s="150" t="str">
        <f>B9</f>
        <v>AIGREFEUILLE 1</v>
      </c>
      <c r="C16" s="151"/>
      <c r="D16" s="152"/>
      <c r="E16" s="53">
        <v>28</v>
      </c>
      <c r="F16" s="150" t="str">
        <f>B11</f>
        <v>ST SAUVEUR AUNIS 2</v>
      </c>
      <c r="G16" s="151"/>
      <c r="H16" s="151"/>
      <c r="I16" s="151"/>
      <c r="J16" s="151"/>
      <c r="K16" s="152"/>
      <c r="L16" s="57">
        <v>8</v>
      </c>
    </row>
    <row r="17" spans="2:12" ht="12.95" customHeight="1" x14ac:dyDescent="0.25">
      <c r="B17" s="150" t="str">
        <f>B10</f>
        <v>ST XANDRE 4</v>
      </c>
      <c r="C17" s="151"/>
      <c r="D17" s="152"/>
      <c r="E17" s="54">
        <v>34</v>
      </c>
      <c r="F17" s="150" t="str">
        <f>B12</f>
        <v>MARANS 2</v>
      </c>
      <c r="G17" s="151"/>
      <c r="H17" s="151"/>
      <c r="I17" s="151"/>
      <c r="J17" s="151"/>
      <c r="K17" s="152"/>
      <c r="L17" s="57">
        <v>2</v>
      </c>
    </row>
    <row r="18" spans="2:12" ht="12.95" customHeight="1" thickBot="1" x14ac:dyDescent="0.3">
      <c r="B18" s="132" t="str">
        <f>F10</f>
        <v>LE BOIS PLAGE 1</v>
      </c>
      <c r="C18" s="133"/>
      <c r="D18" s="134"/>
      <c r="E18" s="55">
        <v>6</v>
      </c>
      <c r="F18" s="156" t="str">
        <f>F12</f>
        <v>AYTRE 1</v>
      </c>
      <c r="G18" s="157"/>
      <c r="H18" s="157"/>
      <c r="I18" s="157"/>
      <c r="J18" s="157"/>
      <c r="K18" s="15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235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ST XANDRE 4</v>
      </c>
      <c r="C21" s="165"/>
      <c r="D21" s="166"/>
      <c r="E21" s="52">
        <v>32</v>
      </c>
      <c r="F21" s="167" t="str">
        <f>B11</f>
        <v>ST SAUVEUR AUNIS 2</v>
      </c>
      <c r="G21" s="168"/>
      <c r="H21" s="168"/>
      <c r="I21" s="168"/>
      <c r="J21" s="168"/>
      <c r="K21" s="168"/>
      <c r="L21" s="56">
        <v>4</v>
      </c>
    </row>
    <row r="22" spans="2:12" ht="12.95" customHeight="1" x14ac:dyDescent="0.25">
      <c r="B22" s="150" t="str">
        <f>B9</f>
        <v>AIGREFEUILLE 1</v>
      </c>
      <c r="C22" s="151"/>
      <c r="D22" s="152"/>
      <c r="E22" s="53">
        <v>28</v>
      </c>
      <c r="F22" s="150" t="str">
        <f>B12</f>
        <v>MARANS 2</v>
      </c>
      <c r="G22" s="151"/>
      <c r="H22" s="151"/>
      <c r="I22" s="151"/>
      <c r="J22" s="151"/>
      <c r="K22" s="152"/>
      <c r="L22" s="57">
        <v>8</v>
      </c>
    </row>
    <row r="23" spans="2:12" ht="12.95" customHeight="1" x14ac:dyDescent="0.25">
      <c r="B23" s="150" t="str">
        <f>F10</f>
        <v>LE BOIS PLAGE 1</v>
      </c>
      <c r="C23" s="151"/>
      <c r="D23" s="152"/>
      <c r="E23" s="54">
        <v>30</v>
      </c>
      <c r="F23" s="150" t="str">
        <f>F11</f>
        <v>NIEUL SUR MER 1</v>
      </c>
      <c r="G23" s="151"/>
      <c r="H23" s="151"/>
      <c r="I23" s="151"/>
      <c r="J23" s="151"/>
      <c r="K23" s="152"/>
      <c r="L23" s="57">
        <v>6</v>
      </c>
    </row>
    <row r="24" spans="2:12" ht="12.95" customHeight="1" thickBot="1" x14ac:dyDescent="0.3">
      <c r="B24" s="132" t="str">
        <f>F9</f>
        <v>ASPTT LA ROCHELLE 1</v>
      </c>
      <c r="C24" s="133"/>
      <c r="D24" s="134"/>
      <c r="E24" s="55">
        <v>14</v>
      </c>
      <c r="F24" s="156" t="str">
        <f>F12</f>
        <v>AYTRE 1</v>
      </c>
      <c r="G24" s="157"/>
      <c r="H24" s="157"/>
      <c r="I24" s="157"/>
      <c r="J24" s="157"/>
      <c r="K24" s="158"/>
      <c r="L24" s="58">
        <v>22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235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LE BOIS PLAGE 1</v>
      </c>
      <c r="C27" s="142"/>
      <c r="D27" s="143"/>
      <c r="E27" s="52">
        <v>20</v>
      </c>
      <c r="F27" s="167" t="str">
        <f>F9</f>
        <v>ASPTT LA ROCHELLE 1</v>
      </c>
      <c r="G27" s="168"/>
      <c r="H27" s="168"/>
      <c r="I27" s="168"/>
      <c r="J27" s="168"/>
      <c r="K27" s="168"/>
      <c r="L27" s="56">
        <v>16</v>
      </c>
    </row>
    <row r="28" spans="2:12" ht="12.95" customHeight="1" x14ac:dyDescent="0.25">
      <c r="B28" s="150" t="str">
        <f>B9</f>
        <v>AIGREFEUILLE 1</v>
      </c>
      <c r="C28" s="151"/>
      <c r="D28" s="152"/>
      <c r="E28" s="53">
        <v>8</v>
      </c>
      <c r="F28" s="128" t="str">
        <f>B10</f>
        <v>ST XANDRE 4</v>
      </c>
      <c r="G28" s="129"/>
      <c r="H28" s="129"/>
      <c r="I28" s="129"/>
      <c r="J28" s="129"/>
      <c r="K28" s="130"/>
      <c r="L28" s="57">
        <v>28</v>
      </c>
    </row>
    <row r="29" spans="2:12" ht="12.95" customHeight="1" x14ac:dyDescent="0.25">
      <c r="B29" s="128" t="str">
        <f>F11</f>
        <v>NIEUL SUR MER 1</v>
      </c>
      <c r="C29" s="129"/>
      <c r="D29" s="130"/>
      <c r="E29" s="54">
        <v>0</v>
      </c>
      <c r="F29" s="128" t="str">
        <f>B12</f>
        <v>MARANS 2</v>
      </c>
      <c r="G29" s="129"/>
      <c r="H29" s="129"/>
      <c r="I29" s="129"/>
      <c r="J29" s="129"/>
      <c r="K29" s="130"/>
      <c r="L29" s="57">
        <v>36</v>
      </c>
    </row>
    <row r="30" spans="2:12" ht="12.95" customHeight="1" thickBot="1" x14ac:dyDescent="0.3">
      <c r="B30" s="132" t="str">
        <f>B11</f>
        <v>ST SAUVEUR AUNIS 2</v>
      </c>
      <c r="C30" s="133"/>
      <c r="D30" s="134"/>
      <c r="E30" s="55">
        <v>24</v>
      </c>
      <c r="F30" s="156" t="str">
        <f>F12</f>
        <v>AYTRE 1</v>
      </c>
      <c r="G30" s="157"/>
      <c r="H30" s="157"/>
      <c r="I30" s="157"/>
      <c r="J30" s="157"/>
      <c r="K30" s="15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227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ST SAUVEUR AUNIS 2</v>
      </c>
      <c r="C33" s="165"/>
      <c r="D33" s="166"/>
      <c r="E33" s="52"/>
      <c r="F33" s="128" t="str">
        <f>B12</f>
        <v>MARANS 2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AIGREFEUILLE 1</v>
      </c>
      <c r="C34" s="151"/>
      <c r="D34" s="152"/>
      <c r="E34" s="53"/>
      <c r="F34" s="150" t="str">
        <f>F10</f>
        <v>LE BOIS PLAGE 1</v>
      </c>
      <c r="G34" s="151"/>
      <c r="H34" s="151"/>
      <c r="I34" s="151"/>
      <c r="J34" s="151"/>
      <c r="K34" s="152"/>
      <c r="L34" s="57"/>
    </row>
    <row r="35" spans="2:17" ht="12.95" customHeight="1" x14ac:dyDescent="0.25">
      <c r="B35" s="128" t="str">
        <f>F9</f>
        <v>ASPTT LA ROCHELLE 1</v>
      </c>
      <c r="C35" s="129"/>
      <c r="D35" s="130"/>
      <c r="E35" s="54"/>
      <c r="F35" s="128" t="str">
        <f>B10</f>
        <v>ST XANDRE 4</v>
      </c>
      <c r="G35" s="129"/>
      <c r="H35" s="129"/>
      <c r="I35" s="129"/>
      <c r="J35" s="129"/>
      <c r="K35" s="130"/>
      <c r="L35" s="57"/>
    </row>
    <row r="36" spans="2:17" ht="12.75" customHeight="1" thickBot="1" x14ac:dyDescent="0.3">
      <c r="B36" s="138" t="str">
        <f>F11</f>
        <v>NIEUL SUR MER 1</v>
      </c>
      <c r="C36" s="139"/>
      <c r="D36" s="169"/>
      <c r="E36" s="55"/>
      <c r="F36" s="156" t="str">
        <f>F12</f>
        <v>AYTRE 1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201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MARANS 2</v>
      </c>
      <c r="C39" s="165"/>
      <c r="D39" s="166"/>
      <c r="E39" s="52"/>
      <c r="F39" s="167" t="str">
        <f>F9</f>
        <v>ASPTT LA ROCHELLE 1</v>
      </c>
      <c r="G39" s="168"/>
      <c r="H39" s="168"/>
      <c r="I39" s="168"/>
      <c r="J39" s="168"/>
      <c r="K39" s="168"/>
      <c r="L39" s="56"/>
    </row>
    <row r="40" spans="2:17" ht="12.95" customHeight="1" x14ac:dyDescent="0.25">
      <c r="B40" s="150" t="str">
        <f>B9</f>
        <v>AIGREFEUILLE 1</v>
      </c>
      <c r="C40" s="151"/>
      <c r="D40" s="152"/>
      <c r="E40" s="53"/>
      <c r="F40" s="150" t="str">
        <f>F11</f>
        <v>NIEUL SUR MER 1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LE BOIS PLAGE 1</v>
      </c>
      <c r="C41" s="129"/>
      <c r="D41" s="130"/>
      <c r="E41" s="54"/>
      <c r="F41" s="128" t="str">
        <f>B11</f>
        <v>ST SAUVEUR AUNIS 2</v>
      </c>
      <c r="G41" s="129"/>
      <c r="H41" s="129"/>
      <c r="I41" s="129"/>
      <c r="J41" s="129"/>
      <c r="K41" s="130"/>
      <c r="L41" s="57"/>
    </row>
    <row r="42" spans="2:17" ht="12.95" customHeight="1" thickBot="1" x14ac:dyDescent="0.3">
      <c r="B42" s="132" t="str">
        <f>B10</f>
        <v>ST XANDRE 4</v>
      </c>
      <c r="C42" s="133"/>
      <c r="D42" s="134"/>
      <c r="E42" s="55"/>
      <c r="F42" s="156" t="str">
        <f>F12</f>
        <v>AYTRE 1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236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NIEUL SUR MER 1</v>
      </c>
      <c r="C45" s="142"/>
      <c r="D45" s="143"/>
      <c r="E45" s="59"/>
      <c r="F45" s="144" t="str">
        <f>B10</f>
        <v>ST XANDRE 4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ASPTT LA ROCHELLE 1</v>
      </c>
      <c r="C46" s="151"/>
      <c r="D46" s="152"/>
      <c r="E46" s="60"/>
      <c r="F46" s="128" t="str">
        <f>B11</f>
        <v>ST SAUVEUR AUNIS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LE BOIS PLAGE 1</v>
      </c>
      <c r="C47" s="129"/>
      <c r="D47" s="130"/>
      <c r="E47" s="61"/>
      <c r="F47" s="128" t="str">
        <f>B12</f>
        <v>MARANS 2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AIGREFEUILLE 1</v>
      </c>
      <c r="C48" s="133"/>
      <c r="D48" s="134"/>
      <c r="E48" s="55"/>
      <c r="F48" s="135" t="str">
        <f>F12</f>
        <v>AYTRE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-32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-44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-68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116</v>
      </c>
    </row>
    <row r="60" spans="1:38" ht="15.75" hidden="1" customHeight="1" thickBot="1" x14ac:dyDescent="0.3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16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116</v>
      </c>
    </row>
    <row r="67" spans="1:19" ht="15.75" thickBot="1" x14ac:dyDescent="0.3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40</v>
      </c>
    </row>
    <row r="68" spans="1:19" ht="15.75" thickBot="1" x14ac:dyDescent="0.3">
      <c r="A68" s="78">
        <v>3</v>
      </c>
      <c r="B68" s="38" t="str">
        <v>AYTRE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24</v>
      </c>
      <c r="H68" s="46" t="str">
        <v>3</v>
      </c>
      <c r="I68" s="47">
        <v>8</v>
      </c>
      <c r="J68" s="46" t="str">
        <v>1</v>
      </c>
      <c r="K68" s="47">
        <v>-12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8</v>
      </c>
      <c r="S68" s="48">
        <v>16</v>
      </c>
    </row>
    <row r="69" spans="1:19" ht="15.75" thickBot="1" x14ac:dyDescent="0.3">
      <c r="A69" s="78">
        <v>4</v>
      </c>
      <c r="B69" s="38" t="str">
        <v>MARANS 2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-32</v>
      </c>
      <c r="H69" s="46" t="str">
        <v>1</v>
      </c>
      <c r="I69" s="47">
        <v>-20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-12</v>
      </c>
    </row>
    <row r="70" spans="1:19" ht="15.75" thickBot="1" x14ac:dyDescent="0.3">
      <c r="A70" s="78">
        <v>5</v>
      </c>
      <c r="B70" s="38" t="str">
        <v>LE BOIS PLAGE 1</v>
      </c>
      <c r="C70" s="41">
        <v>0</v>
      </c>
      <c r="D70" s="46" t="str">
        <v>1</v>
      </c>
      <c r="E70" s="47">
        <v>-36</v>
      </c>
      <c r="F70" s="46" t="str">
        <v>1</v>
      </c>
      <c r="G70" s="47">
        <v>-24</v>
      </c>
      <c r="H70" s="46" t="str">
        <v>3</v>
      </c>
      <c r="I70" s="47">
        <v>24</v>
      </c>
      <c r="J70" s="46" t="str">
        <v>3</v>
      </c>
      <c r="K70" s="47">
        <v>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-32</v>
      </c>
    </row>
    <row r="71" spans="1:19" ht="15.75" thickBot="1" x14ac:dyDescent="0.3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-16</v>
      </c>
    </row>
    <row r="72" spans="1:19" ht="15.75" thickBot="1" x14ac:dyDescent="0.3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-44</v>
      </c>
    </row>
    <row r="73" spans="1:19" ht="15.75" thickBot="1" x14ac:dyDescent="0.3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-68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zoomScale="112" zoomScaleNormal="112" workbookViewId="0">
      <selection activeCell="L15" sqref="L1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84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179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85</v>
      </c>
      <c r="C9" s="182"/>
      <c r="D9" s="183"/>
      <c r="E9" s="52">
        <v>22</v>
      </c>
      <c r="F9" s="184" t="s">
        <v>88</v>
      </c>
      <c r="G9" s="185"/>
      <c r="H9" s="185"/>
      <c r="I9" s="185"/>
      <c r="J9" s="185"/>
      <c r="K9" s="185"/>
      <c r="L9" s="56">
        <v>14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86</v>
      </c>
      <c r="C10" s="172"/>
      <c r="D10" s="173"/>
      <c r="E10" s="53">
        <v>20</v>
      </c>
      <c r="F10" s="171" t="s">
        <v>89</v>
      </c>
      <c r="G10" s="172"/>
      <c r="H10" s="172"/>
      <c r="I10" s="172"/>
      <c r="J10" s="172"/>
      <c r="K10" s="173"/>
      <c r="L10" s="57">
        <v>16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87</v>
      </c>
      <c r="C11" s="172"/>
      <c r="D11" s="173"/>
      <c r="E11" s="54">
        <v>20</v>
      </c>
      <c r="F11" s="171" t="s">
        <v>90</v>
      </c>
      <c r="G11" s="172"/>
      <c r="H11" s="172"/>
      <c r="I11" s="172"/>
      <c r="J11" s="172"/>
      <c r="K11" s="173"/>
      <c r="L11" s="57">
        <v>16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202</v>
      </c>
      <c r="C12" s="176"/>
      <c r="D12" s="177"/>
      <c r="E12" s="55">
        <v>24</v>
      </c>
      <c r="F12" s="178" t="s">
        <v>91</v>
      </c>
      <c r="G12" s="179"/>
      <c r="H12" s="179"/>
      <c r="I12" s="179"/>
      <c r="J12" s="179"/>
      <c r="K12" s="180"/>
      <c r="L12" s="58">
        <v>12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179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PTQ ROCHELAISE 1</v>
      </c>
      <c r="C15" s="168"/>
      <c r="D15" s="170"/>
      <c r="E15" s="52">
        <v>12</v>
      </c>
      <c r="F15" s="150" t="str">
        <f>F11</f>
        <v>RIVEDOUX 2</v>
      </c>
      <c r="G15" s="151"/>
      <c r="H15" s="151"/>
      <c r="I15" s="151"/>
      <c r="J15" s="151"/>
      <c r="K15" s="152"/>
      <c r="L15" s="56">
        <v>24</v>
      </c>
    </row>
    <row r="16" spans="2:19" ht="12.95" customHeight="1" x14ac:dyDescent="0.25">
      <c r="B16" s="150" t="str">
        <f>B9</f>
        <v>ST SAUVEUR AUNIS 3</v>
      </c>
      <c r="C16" s="151"/>
      <c r="D16" s="152"/>
      <c r="E16" s="53">
        <v>22</v>
      </c>
      <c r="F16" s="150" t="str">
        <f>B11</f>
        <v>LA FLOTTE 1</v>
      </c>
      <c r="G16" s="151"/>
      <c r="H16" s="151"/>
      <c r="I16" s="151"/>
      <c r="J16" s="151"/>
      <c r="K16" s="152"/>
      <c r="L16" s="57">
        <v>14</v>
      </c>
    </row>
    <row r="17" spans="2:12" ht="12.95" customHeight="1" x14ac:dyDescent="0.25">
      <c r="B17" s="150" t="str">
        <f>B10</f>
        <v>CHATELAILLON 4</v>
      </c>
      <c r="C17" s="151"/>
      <c r="D17" s="152"/>
      <c r="E17" s="54">
        <v>18</v>
      </c>
      <c r="F17" s="150" t="str">
        <f>B12</f>
        <v>AIGREFEUILLE 2</v>
      </c>
      <c r="G17" s="151"/>
      <c r="H17" s="151"/>
      <c r="I17" s="151"/>
      <c r="J17" s="151"/>
      <c r="K17" s="152"/>
      <c r="L17" s="57">
        <v>18</v>
      </c>
    </row>
    <row r="18" spans="2:12" ht="12.95" customHeight="1" thickBot="1" x14ac:dyDescent="0.3">
      <c r="B18" s="132" t="str">
        <f>F10</f>
        <v>ANGOULINS 2</v>
      </c>
      <c r="C18" s="133"/>
      <c r="D18" s="134"/>
      <c r="E18" s="55">
        <v>14</v>
      </c>
      <c r="F18" s="156" t="str">
        <f>F12</f>
        <v>ST XANDRE 5</v>
      </c>
      <c r="G18" s="157"/>
      <c r="H18" s="157"/>
      <c r="I18" s="157"/>
      <c r="J18" s="157"/>
      <c r="K18" s="158"/>
      <c r="L18" s="58">
        <v>22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157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CHATELAILLON 4</v>
      </c>
      <c r="C21" s="165"/>
      <c r="D21" s="166"/>
      <c r="E21" s="52">
        <v>4</v>
      </c>
      <c r="F21" s="167" t="str">
        <f>B11</f>
        <v>LA FLOTTE 1</v>
      </c>
      <c r="G21" s="168"/>
      <c r="H21" s="168"/>
      <c r="I21" s="168"/>
      <c r="J21" s="168"/>
      <c r="K21" s="168"/>
      <c r="L21" s="56">
        <v>32</v>
      </c>
    </row>
    <row r="22" spans="2:12" ht="12.95" customHeight="1" x14ac:dyDescent="0.25">
      <c r="B22" s="150" t="str">
        <f>B9</f>
        <v>ST SAUVEUR AUNIS 3</v>
      </c>
      <c r="C22" s="151"/>
      <c r="D22" s="152"/>
      <c r="E22" s="53">
        <v>10</v>
      </c>
      <c r="F22" s="150" t="str">
        <f>B12</f>
        <v>AIGREFEUILLE 2</v>
      </c>
      <c r="G22" s="151"/>
      <c r="H22" s="151"/>
      <c r="I22" s="151"/>
      <c r="J22" s="151"/>
      <c r="K22" s="152"/>
      <c r="L22" s="57">
        <v>26</v>
      </c>
    </row>
    <row r="23" spans="2:12" ht="12.95" customHeight="1" x14ac:dyDescent="0.25">
      <c r="B23" s="150" t="str">
        <f>F10</f>
        <v>ANGOULINS 2</v>
      </c>
      <c r="C23" s="151"/>
      <c r="D23" s="152"/>
      <c r="E23" s="54">
        <v>32</v>
      </c>
      <c r="F23" s="150" t="str">
        <f>F11</f>
        <v>RIVEDOUX 2</v>
      </c>
      <c r="G23" s="151"/>
      <c r="H23" s="151"/>
      <c r="I23" s="151"/>
      <c r="J23" s="151"/>
      <c r="K23" s="152"/>
      <c r="L23" s="57">
        <v>4</v>
      </c>
    </row>
    <row r="24" spans="2:12" ht="12.95" customHeight="1" thickBot="1" x14ac:dyDescent="0.3">
      <c r="B24" s="132" t="str">
        <f>F9</f>
        <v>PTQ ROCHELAISE 1</v>
      </c>
      <c r="C24" s="133"/>
      <c r="D24" s="134"/>
      <c r="E24" s="55">
        <v>16</v>
      </c>
      <c r="F24" s="156" t="str">
        <f>F12</f>
        <v>ST XANDRE 5</v>
      </c>
      <c r="G24" s="157"/>
      <c r="H24" s="157"/>
      <c r="I24" s="157"/>
      <c r="J24" s="157"/>
      <c r="K24" s="158"/>
      <c r="L24" s="58">
        <v>20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157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ANGOULINS 2</v>
      </c>
      <c r="C27" s="142"/>
      <c r="D27" s="143"/>
      <c r="E27" s="52">
        <v>36</v>
      </c>
      <c r="F27" s="167" t="str">
        <f>F9</f>
        <v>PTQ ROCHELAISE 1</v>
      </c>
      <c r="G27" s="168"/>
      <c r="H27" s="168"/>
      <c r="I27" s="168"/>
      <c r="J27" s="168"/>
      <c r="K27" s="168"/>
      <c r="L27" s="56">
        <v>0</v>
      </c>
    </row>
    <row r="28" spans="2:12" ht="12.95" customHeight="1" x14ac:dyDescent="0.25">
      <c r="B28" s="150" t="str">
        <f>B9</f>
        <v>ST SAUVEUR AUNIS 3</v>
      </c>
      <c r="C28" s="151"/>
      <c r="D28" s="152"/>
      <c r="E28" s="53">
        <v>22</v>
      </c>
      <c r="F28" s="128" t="str">
        <f>B10</f>
        <v>CHATELAILLON 4</v>
      </c>
      <c r="G28" s="129"/>
      <c r="H28" s="129"/>
      <c r="I28" s="129"/>
      <c r="J28" s="129"/>
      <c r="K28" s="130"/>
      <c r="L28" s="57">
        <v>14</v>
      </c>
    </row>
    <row r="29" spans="2:12" ht="12.95" customHeight="1" x14ac:dyDescent="0.25">
      <c r="B29" s="128" t="str">
        <f>F11</f>
        <v>RIVEDOUX 2</v>
      </c>
      <c r="C29" s="129"/>
      <c r="D29" s="130"/>
      <c r="E29" s="54">
        <v>22</v>
      </c>
      <c r="F29" s="128" t="str">
        <f>B12</f>
        <v>AIGREFEUILLE 2</v>
      </c>
      <c r="G29" s="129"/>
      <c r="H29" s="129"/>
      <c r="I29" s="129"/>
      <c r="J29" s="129"/>
      <c r="K29" s="130"/>
      <c r="L29" s="57">
        <v>14</v>
      </c>
    </row>
    <row r="30" spans="2:12" ht="12.95" customHeight="1" thickBot="1" x14ac:dyDescent="0.3">
      <c r="B30" s="132" t="str">
        <f>B11</f>
        <v>LA FLOTTE 1</v>
      </c>
      <c r="C30" s="133"/>
      <c r="D30" s="134"/>
      <c r="E30" s="55">
        <v>18</v>
      </c>
      <c r="F30" s="156" t="str">
        <f>F12</f>
        <v>ST XANDRE 5</v>
      </c>
      <c r="G30" s="157"/>
      <c r="H30" s="157"/>
      <c r="I30" s="157"/>
      <c r="J30" s="157"/>
      <c r="K30" s="158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168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LA FLOTTE 1</v>
      </c>
      <c r="C33" s="165"/>
      <c r="D33" s="166"/>
      <c r="E33" s="52"/>
      <c r="F33" s="128" t="str">
        <f>B12</f>
        <v>AIGREFEUILLE 2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ST SAUVEUR AUNIS 3</v>
      </c>
      <c r="C34" s="151"/>
      <c r="D34" s="152"/>
      <c r="E34" s="53"/>
      <c r="F34" s="150" t="str">
        <f>F10</f>
        <v>ANGOULINS 2</v>
      </c>
      <c r="G34" s="151"/>
      <c r="H34" s="151"/>
      <c r="I34" s="151"/>
      <c r="J34" s="151"/>
      <c r="K34" s="152"/>
      <c r="L34" s="57"/>
    </row>
    <row r="35" spans="2:17" ht="12.95" customHeight="1" x14ac:dyDescent="0.25">
      <c r="B35" s="128" t="str">
        <f>F9</f>
        <v>PTQ ROCHELAISE 1</v>
      </c>
      <c r="C35" s="129"/>
      <c r="D35" s="130"/>
      <c r="E35" s="54"/>
      <c r="F35" s="128" t="str">
        <f>B10</f>
        <v>CHATELAILLON 4</v>
      </c>
      <c r="G35" s="129"/>
      <c r="H35" s="129"/>
      <c r="I35" s="129"/>
      <c r="J35" s="129"/>
      <c r="K35" s="130"/>
      <c r="L35" s="57"/>
    </row>
    <row r="36" spans="2:17" ht="12.75" customHeight="1" thickBot="1" x14ac:dyDescent="0.3">
      <c r="B36" s="138" t="str">
        <f>F11</f>
        <v>RIVEDOUX 2</v>
      </c>
      <c r="C36" s="139"/>
      <c r="D36" s="169"/>
      <c r="E36" s="55"/>
      <c r="F36" s="156" t="str">
        <f>F12</f>
        <v>ST XANDRE 5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168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AIGREFEUILLE 2</v>
      </c>
      <c r="C39" s="165"/>
      <c r="D39" s="166"/>
      <c r="E39" s="52"/>
      <c r="F39" s="167" t="str">
        <f>F9</f>
        <v>PTQ ROCHELAISE 1</v>
      </c>
      <c r="G39" s="168"/>
      <c r="H39" s="168"/>
      <c r="I39" s="168"/>
      <c r="J39" s="168"/>
      <c r="K39" s="168"/>
      <c r="L39" s="56"/>
    </row>
    <row r="40" spans="2:17" ht="12.95" customHeight="1" x14ac:dyDescent="0.25">
      <c r="B40" s="150" t="str">
        <f>B9</f>
        <v>ST SAUVEUR AUNIS 3</v>
      </c>
      <c r="C40" s="151"/>
      <c r="D40" s="152"/>
      <c r="E40" s="53"/>
      <c r="F40" s="150" t="str">
        <f>F11</f>
        <v>RIVEDOUX 2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ANGOULINS 2</v>
      </c>
      <c r="C41" s="129"/>
      <c r="D41" s="130"/>
      <c r="E41" s="54"/>
      <c r="F41" s="128" t="str">
        <f>B11</f>
        <v>LA FLOTTE 1</v>
      </c>
      <c r="G41" s="129"/>
      <c r="H41" s="129"/>
      <c r="I41" s="129"/>
      <c r="J41" s="129"/>
      <c r="K41" s="130"/>
      <c r="L41" s="57"/>
    </row>
    <row r="42" spans="2:17" ht="12.95" customHeight="1" thickBot="1" x14ac:dyDescent="0.3">
      <c r="B42" s="132" t="str">
        <f>B10</f>
        <v>CHATELAILLON 4</v>
      </c>
      <c r="C42" s="133"/>
      <c r="D42" s="134"/>
      <c r="E42" s="55"/>
      <c r="F42" s="156" t="str">
        <f>F12</f>
        <v>ST XANDRE 5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180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RIVEDOUX 2</v>
      </c>
      <c r="C45" s="142"/>
      <c r="D45" s="143"/>
      <c r="E45" s="59"/>
      <c r="F45" s="144" t="str">
        <f>B10</f>
        <v>CHATELAILLON 4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PTQ ROCHELAISE 1</v>
      </c>
      <c r="C46" s="151"/>
      <c r="D46" s="152"/>
      <c r="E46" s="60"/>
      <c r="F46" s="128" t="str">
        <f>B11</f>
        <v>LA FLOTTE 1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ANGOULINS 2</v>
      </c>
      <c r="C47" s="129"/>
      <c r="D47" s="130"/>
      <c r="E47" s="61"/>
      <c r="F47" s="128" t="str">
        <f>B12</f>
        <v>AIGREFEUILLE 2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ST SAUVEUR AUNIS 3</v>
      </c>
      <c r="C48" s="133"/>
      <c r="D48" s="134"/>
      <c r="E48" s="55"/>
      <c r="F48" s="135" t="str">
        <f>F12</f>
        <v>ST XANDRE 5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-60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-32</v>
      </c>
    </row>
    <row r="60" spans="1:38" ht="15.75" hidden="1" customHeight="1" thickBot="1" x14ac:dyDescent="0.3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SAUVEUR AUNIS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1</v>
      </c>
      <c r="I66" s="44">
        <v>-16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8</v>
      </c>
    </row>
    <row r="67" spans="1:19" ht="15.75" thickBot="1" x14ac:dyDescent="0.3">
      <c r="A67" s="78">
        <v>2</v>
      </c>
      <c r="B67" s="38" t="str">
        <v>LA FLOTTE 1</v>
      </c>
      <c r="C67" s="41">
        <v>0</v>
      </c>
      <c r="D67" s="46" t="str">
        <v>3</v>
      </c>
      <c r="E67" s="47">
        <v>4</v>
      </c>
      <c r="F67" s="46" t="str">
        <v>1</v>
      </c>
      <c r="G67" s="47">
        <v>-8</v>
      </c>
      <c r="H67" s="46" t="str">
        <v>3</v>
      </c>
      <c r="I67" s="47">
        <v>28</v>
      </c>
      <c r="J67" s="46" t="str">
        <v>2</v>
      </c>
      <c r="K67" s="47">
        <v>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24</v>
      </c>
    </row>
    <row r="68" spans="1:19" ht="15.75" thickBot="1" x14ac:dyDescent="0.3">
      <c r="A68" s="78">
        <v>3</v>
      </c>
      <c r="B68" s="38" t="str">
        <v>AIGREFEUILLE 2</v>
      </c>
      <c r="C68" s="41">
        <v>0</v>
      </c>
      <c r="D68" s="46" t="str">
        <v>3</v>
      </c>
      <c r="E68" s="47">
        <v>12</v>
      </c>
      <c r="F68" s="46" t="str">
        <v>2</v>
      </c>
      <c r="G68" s="47">
        <v>0</v>
      </c>
      <c r="H68" s="46" t="str">
        <v>3</v>
      </c>
      <c r="I68" s="47">
        <v>16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20</v>
      </c>
    </row>
    <row r="69" spans="1:19" ht="15.75" thickBot="1" x14ac:dyDescent="0.3">
      <c r="A69" s="78">
        <v>4</v>
      </c>
      <c r="B69" s="38" t="str">
        <v>ST XANDRE 5</v>
      </c>
      <c r="C69" s="41">
        <v>0</v>
      </c>
      <c r="D69" s="46" t="str">
        <v>1</v>
      </c>
      <c r="E69" s="47">
        <v>-12</v>
      </c>
      <c r="F69" s="46" t="str">
        <v>3</v>
      </c>
      <c r="G69" s="47">
        <v>8</v>
      </c>
      <c r="H69" s="46" t="str">
        <v>3</v>
      </c>
      <c r="I69" s="47">
        <v>4</v>
      </c>
      <c r="J69" s="46" t="str">
        <v>2</v>
      </c>
      <c r="K69" s="47">
        <v>0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0</v>
      </c>
    </row>
    <row r="70" spans="1:19" ht="15.75" thickBot="1" x14ac:dyDescent="0.3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52</v>
      </c>
    </row>
    <row r="71" spans="1:19" ht="15.75" thickBot="1" x14ac:dyDescent="0.3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-12</v>
      </c>
    </row>
    <row r="72" spans="1:19" ht="15.75" thickBot="1" x14ac:dyDescent="0.3">
      <c r="A72" s="78">
        <v>7</v>
      </c>
      <c r="B72" s="38" t="str">
        <v>CHATELAILLON 4</v>
      </c>
      <c r="C72" s="42">
        <v>0</v>
      </c>
      <c r="D72" s="75" t="str">
        <v>3</v>
      </c>
      <c r="E72" s="76">
        <v>4</v>
      </c>
      <c r="F72" s="75" t="str">
        <v>2</v>
      </c>
      <c r="G72" s="76">
        <v>0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-32</v>
      </c>
    </row>
    <row r="73" spans="1:19" ht="15.75" thickBot="1" x14ac:dyDescent="0.3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-60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27" zoomScale="142" zoomScaleNormal="142" workbookViewId="0">
      <selection activeCell="L33" sqref="L33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92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178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203</v>
      </c>
      <c r="C9" s="182"/>
      <c r="D9" s="183"/>
      <c r="E9" s="52">
        <v>6</v>
      </c>
      <c r="F9" s="184" t="s">
        <v>96</v>
      </c>
      <c r="G9" s="185"/>
      <c r="H9" s="185"/>
      <c r="I9" s="185"/>
      <c r="J9" s="185"/>
      <c r="K9" s="185"/>
      <c r="L9" s="56">
        <v>30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93</v>
      </c>
      <c r="C10" s="172"/>
      <c r="D10" s="173"/>
      <c r="E10" s="53">
        <v>12</v>
      </c>
      <c r="F10" s="171" t="s">
        <v>97</v>
      </c>
      <c r="G10" s="172"/>
      <c r="H10" s="172"/>
      <c r="I10" s="172"/>
      <c r="J10" s="172"/>
      <c r="K10" s="173"/>
      <c r="L10" s="57">
        <v>24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94</v>
      </c>
      <c r="C11" s="172"/>
      <c r="D11" s="173"/>
      <c r="E11" s="54">
        <v>22</v>
      </c>
      <c r="F11" s="171" t="s">
        <v>98</v>
      </c>
      <c r="G11" s="172"/>
      <c r="H11" s="172"/>
      <c r="I11" s="172"/>
      <c r="J11" s="172"/>
      <c r="K11" s="173"/>
      <c r="L11" s="57">
        <v>14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95</v>
      </c>
      <c r="C12" s="176"/>
      <c r="D12" s="177"/>
      <c r="E12" s="55">
        <v>18</v>
      </c>
      <c r="F12" s="178" t="s">
        <v>99</v>
      </c>
      <c r="G12" s="179"/>
      <c r="H12" s="179"/>
      <c r="I12" s="179"/>
      <c r="J12" s="179"/>
      <c r="K12" s="180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224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ASPTT LA ROCHELLE 2</v>
      </c>
      <c r="C15" s="168"/>
      <c r="D15" s="170"/>
      <c r="E15" s="52">
        <v>36</v>
      </c>
      <c r="F15" s="150" t="str">
        <f>F11</f>
        <v>ST SAUVEUR AUNIS 4</v>
      </c>
      <c r="G15" s="151"/>
      <c r="H15" s="151"/>
      <c r="I15" s="151"/>
      <c r="J15" s="151"/>
      <c r="K15" s="152"/>
      <c r="L15" s="56">
        <v>0</v>
      </c>
    </row>
    <row r="16" spans="2:19" ht="12.95" customHeight="1" x14ac:dyDescent="0.25">
      <c r="B16" s="150" t="str">
        <f>B9</f>
        <v>AIGREFEUILLE 3</v>
      </c>
      <c r="C16" s="151"/>
      <c r="D16" s="152"/>
      <c r="E16" s="53">
        <v>6</v>
      </c>
      <c r="F16" s="150" t="str">
        <f>B11</f>
        <v>ROCHEFORT CP 2</v>
      </c>
      <c r="G16" s="151"/>
      <c r="H16" s="151"/>
      <c r="I16" s="151"/>
      <c r="J16" s="151"/>
      <c r="K16" s="152"/>
      <c r="L16" s="57">
        <v>30</v>
      </c>
    </row>
    <row r="17" spans="2:12" ht="12.95" customHeight="1" x14ac:dyDescent="0.25">
      <c r="B17" s="150" t="str">
        <f>B10</f>
        <v>ANGOULINS 3</v>
      </c>
      <c r="C17" s="151"/>
      <c r="D17" s="152"/>
      <c r="E17" s="54">
        <v>22</v>
      </c>
      <c r="F17" s="150" t="str">
        <f>B12</f>
        <v>LAGORD 1</v>
      </c>
      <c r="G17" s="151"/>
      <c r="H17" s="151"/>
      <c r="I17" s="151"/>
      <c r="J17" s="151"/>
      <c r="K17" s="152"/>
      <c r="L17" s="57">
        <v>14</v>
      </c>
    </row>
    <row r="18" spans="2:12" ht="12.95" customHeight="1" thickBot="1" x14ac:dyDescent="0.3">
      <c r="B18" s="132" t="str">
        <f>F10</f>
        <v>PTQ ROCHEFORTAISE 2</v>
      </c>
      <c r="C18" s="133"/>
      <c r="D18" s="134"/>
      <c r="E18" s="55">
        <v>16</v>
      </c>
      <c r="F18" s="156" t="str">
        <f>F12</f>
        <v>STE MARIE DE RE 2</v>
      </c>
      <c r="G18" s="157"/>
      <c r="H18" s="157"/>
      <c r="I18" s="157"/>
      <c r="J18" s="157"/>
      <c r="K18" s="15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181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ANGOULINS 3</v>
      </c>
      <c r="C21" s="165"/>
      <c r="D21" s="166"/>
      <c r="E21" s="52">
        <v>22</v>
      </c>
      <c r="F21" s="167" t="str">
        <f>B11</f>
        <v>ROCHEFORT CP 2</v>
      </c>
      <c r="G21" s="168"/>
      <c r="H21" s="168"/>
      <c r="I21" s="168"/>
      <c r="J21" s="168"/>
      <c r="K21" s="168"/>
      <c r="L21" s="56">
        <v>14</v>
      </c>
    </row>
    <row r="22" spans="2:12" ht="12.95" customHeight="1" x14ac:dyDescent="0.25">
      <c r="B22" s="150" t="str">
        <f>B9</f>
        <v>AIGREFEUILLE 3</v>
      </c>
      <c r="C22" s="151"/>
      <c r="D22" s="152"/>
      <c r="E22" s="53">
        <v>6</v>
      </c>
      <c r="F22" s="150" t="str">
        <f>B12</f>
        <v>LAGORD 1</v>
      </c>
      <c r="G22" s="151"/>
      <c r="H22" s="151"/>
      <c r="I22" s="151"/>
      <c r="J22" s="151"/>
      <c r="K22" s="152"/>
      <c r="L22" s="57">
        <v>30</v>
      </c>
    </row>
    <row r="23" spans="2:12" ht="12.95" customHeight="1" x14ac:dyDescent="0.25">
      <c r="B23" s="150" t="str">
        <f>F10</f>
        <v>PTQ ROCHEFORTAISE 2</v>
      </c>
      <c r="C23" s="151"/>
      <c r="D23" s="152"/>
      <c r="E23" s="54">
        <v>26</v>
      </c>
      <c r="F23" s="150" t="str">
        <f>F11</f>
        <v>ST SAUVEUR AUNIS 4</v>
      </c>
      <c r="G23" s="151"/>
      <c r="H23" s="151"/>
      <c r="I23" s="151"/>
      <c r="J23" s="151"/>
      <c r="K23" s="152"/>
      <c r="L23" s="57">
        <v>10</v>
      </c>
    </row>
    <row r="24" spans="2:12" ht="12.95" customHeight="1" thickBot="1" x14ac:dyDescent="0.3">
      <c r="B24" s="132" t="str">
        <f>F9</f>
        <v>ASPTT LA ROCHELLE 2</v>
      </c>
      <c r="C24" s="133"/>
      <c r="D24" s="134"/>
      <c r="E24" s="55">
        <v>22</v>
      </c>
      <c r="F24" s="156" t="str">
        <f>F12</f>
        <v>STE MARIE DE RE 2</v>
      </c>
      <c r="G24" s="157"/>
      <c r="H24" s="157"/>
      <c r="I24" s="157"/>
      <c r="J24" s="157"/>
      <c r="K24" s="15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181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PTQ ROCHEFORTAISE 2</v>
      </c>
      <c r="C27" s="142"/>
      <c r="D27" s="143"/>
      <c r="E27" s="52">
        <v>20</v>
      </c>
      <c r="F27" s="167" t="str">
        <f>F9</f>
        <v>ASPTT LA ROCHELLE 2</v>
      </c>
      <c r="G27" s="168"/>
      <c r="H27" s="168"/>
      <c r="I27" s="168"/>
      <c r="J27" s="168"/>
      <c r="K27" s="168"/>
      <c r="L27" s="56">
        <v>16</v>
      </c>
    </row>
    <row r="28" spans="2:12" ht="12.95" customHeight="1" x14ac:dyDescent="0.25">
      <c r="B28" s="150" t="str">
        <f>B9</f>
        <v>AIGREFEUILLE 3</v>
      </c>
      <c r="C28" s="151"/>
      <c r="D28" s="152"/>
      <c r="E28" s="53">
        <v>8</v>
      </c>
      <c r="F28" s="128" t="str">
        <f>B10</f>
        <v>ANGOULINS 3</v>
      </c>
      <c r="G28" s="129"/>
      <c r="H28" s="129"/>
      <c r="I28" s="129"/>
      <c r="J28" s="129"/>
      <c r="K28" s="130"/>
      <c r="L28" s="57">
        <v>28</v>
      </c>
    </row>
    <row r="29" spans="2:12" ht="12.95" customHeight="1" x14ac:dyDescent="0.25">
      <c r="B29" s="128" t="str">
        <f>F11</f>
        <v>ST SAUVEUR AUNIS 4</v>
      </c>
      <c r="C29" s="129"/>
      <c r="D29" s="130"/>
      <c r="E29" s="54">
        <v>0</v>
      </c>
      <c r="F29" s="128" t="str">
        <f>B12</f>
        <v>LAGORD 1</v>
      </c>
      <c r="G29" s="129"/>
      <c r="H29" s="129"/>
      <c r="I29" s="129"/>
      <c r="J29" s="129"/>
      <c r="K29" s="130"/>
      <c r="L29" s="57">
        <v>36</v>
      </c>
    </row>
    <row r="30" spans="2:12" ht="12.95" customHeight="1" thickBot="1" x14ac:dyDescent="0.3">
      <c r="B30" s="132" t="str">
        <f>B11</f>
        <v>ROCHEFORT CP 2</v>
      </c>
      <c r="C30" s="133"/>
      <c r="D30" s="134"/>
      <c r="E30" s="55">
        <v>14</v>
      </c>
      <c r="F30" s="156" t="str">
        <f>F12</f>
        <v>STE MARIE DE RE 2</v>
      </c>
      <c r="G30" s="157"/>
      <c r="H30" s="157"/>
      <c r="I30" s="157"/>
      <c r="J30" s="157"/>
      <c r="K30" s="158"/>
      <c r="L30" s="58">
        <v>22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223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ROCHEFORT CP 2</v>
      </c>
      <c r="C33" s="165"/>
      <c r="D33" s="166"/>
      <c r="E33" s="52">
        <v>8</v>
      </c>
      <c r="F33" s="128" t="str">
        <f>B12</f>
        <v>LAGORD 1</v>
      </c>
      <c r="G33" s="129"/>
      <c r="H33" s="129"/>
      <c r="I33" s="129"/>
      <c r="J33" s="129"/>
      <c r="K33" s="130"/>
      <c r="L33" s="56">
        <v>28</v>
      </c>
    </row>
    <row r="34" spans="2:17" ht="12.95" customHeight="1" x14ac:dyDescent="0.25">
      <c r="B34" s="150" t="str">
        <f>B9</f>
        <v>AIGREFEUILLE 3</v>
      </c>
      <c r="C34" s="151"/>
      <c r="D34" s="152"/>
      <c r="E34" s="53">
        <v>0</v>
      </c>
      <c r="F34" s="150" t="str">
        <f>F10</f>
        <v>PTQ ROCHEFORTAISE 2</v>
      </c>
      <c r="G34" s="151"/>
      <c r="H34" s="151"/>
      <c r="I34" s="151"/>
      <c r="J34" s="151"/>
      <c r="K34" s="152"/>
      <c r="L34" s="57">
        <v>36</v>
      </c>
    </row>
    <row r="35" spans="2:17" ht="12.95" customHeight="1" x14ac:dyDescent="0.25">
      <c r="B35" s="128" t="str">
        <f>F9</f>
        <v>ASPTT LA ROCHELLE 2</v>
      </c>
      <c r="C35" s="129"/>
      <c r="D35" s="130"/>
      <c r="E35" s="54">
        <v>28</v>
      </c>
      <c r="F35" s="128" t="str">
        <f>B10</f>
        <v>ANGOULINS 3</v>
      </c>
      <c r="G35" s="129"/>
      <c r="H35" s="129"/>
      <c r="I35" s="129"/>
      <c r="J35" s="129"/>
      <c r="K35" s="130"/>
      <c r="L35" s="57">
        <v>8</v>
      </c>
    </row>
    <row r="36" spans="2:17" ht="12.75" customHeight="1" thickBot="1" x14ac:dyDescent="0.3">
      <c r="B36" s="138" t="str">
        <f>F11</f>
        <v>ST SAUVEUR AUNIS 4</v>
      </c>
      <c r="C36" s="139"/>
      <c r="D36" s="169"/>
      <c r="E36" s="55">
        <v>12</v>
      </c>
      <c r="F36" s="156" t="str">
        <f>F12</f>
        <v>STE MARIE DE RE 2</v>
      </c>
      <c r="G36" s="157"/>
      <c r="H36" s="157"/>
      <c r="I36" s="157"/>
      <c r="J36" s="157"/>
      <c r="K36" s="158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225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LAGORD 1</v>
      </c>
      <c r="C39" s="165"/>
      <c r="D39" s="166"/>
      <c r="E39" s="52">
        <v>26</v>
      </c>
      <c r="F39" s="167" t="str">
        <f>F9</f>
        <v>ASPTT LA ROCHELLE 2</v>
      </c>
      <c r="G39" s="168"/>
      <c r="H39" s="168"/>
      <c r="I39" s="168"/>
      <c r="J39" s="168"/>
      <c r="K39" s="168"/>
      <c r="L39" s="56">
        <v>10</v>
      </c>
    </row>
    <row r="40" spans="2:17" ht="12.95" customHeight="1" x14ac:dyDescent="0.25">
      <c r="B40" s="150" t="str">
        <f>B9</f>
        <v>AIGREFEUILLE 3</v>
      </c>
      <c r="C40" s="151"/>
      <c r="D40" s="152"/>
      <c r="E40" s="53">
        <v>12</v>
      </c>
      <c r="F40" s="150" t="str">
        <f>F11</f>
        <v>ST SAUVEUR AUNIS 4</v>
      </c>
      <c r="G40" s="151"/>
      <c r="H40" s="151"/>
      <c r="I40" s="151"/>
      <c r="J40" s="151"/>
      <c r="K40" s="152"/>
      <c r="L40" s="57">
        <v>24</v>
      </c>
    </row>
    <row r="41" spans="2:17" ht="12.95" customHeight="1" x14ac:dyDescent="0.25">
      <c r="B41" s="128" t="str">
        <f>F10</f>
        <v>PTQ ROCHEFORTAISE 2</v>
      </c>
      <c r="C41" s="129"/>
      <c r="D41" s="130"/>
      <c r="E41" s="54">
        <v>20</v>
      </c>
      <c r="F41" s="128" t="str">
        <f>B11</f>
        <v>ROCHEFORT CP 2</v>
      </c>
      <c r="G41" s="129"/>
      <c r="H41" s="129"/>
      <c r="I41" s="129"/>
      <c r="J41" s="129"/>
      <c r="K41" s="130"/>
      <c r="L41" s="57">
        <v>16</v>
      </c>
    </row>
    <row r="42" spans="2:17" ht="12.95" customHeight="1" thickBot="1" x14ac:dyDescent="0.3">
      <c r="B42" s="132" t="str">
        <f>B10</f>
        <v>ANGOULINS 3</v>
      </c>
      <c r="C42" s="133"/>
      <c r="D42" s="134"/>
      <c r="E42" s="55">
        <v>12</v>
      </c>
      <c r="F42" s="156" t="str">
        <f>F12</f>
        <v>STE MARIE DE RE 2</v>
      </c>
      <c r="G42" s="157"/>
      <c r="H42" s="157"/>
      <c r="I42" s="157"/>
      <c r="J42" s="157"/>
      <c r="K42" s="158"/>
      <c r="L42" s="58">
        <v>24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170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ST SAUVEUR AUNIS 4</v>
      </c>
      <c r="C45" s="142"/>
      <c r="D45" s="143"/>
      <c r="E45" s="59"/>
      <c r="F45" s="144" t="str">
        <f>B10</f>
        <v>ANGOULINS 3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ASPTT LA ROCHELLE 2</v>
      </c>
      <c r="C46" s="151"/>
      <c r="D46" s="152"/>
      <c r="E46" s="60"/>
      <c r="F46" s="128" t="str">
        <f>B11</f>
        <v>ROCHEFORT CP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PTQ ROCHEFORTAISE 2</v>
      </c>
      <c r="C47" s="129"/>
      <c r="D47" s="130"/>
      <c r="E47" s="61"/>
      <c r="F47" s="128" t="str">
        <f>B12</f>
        <v>LAGORD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AIGREFEUILLE 3</v>
      </c>
      <c r="C48" s="133"/>
      <c r="D48" s="134"/>
      <c r="E48" s="55"/>
      <c r="F48" s="135" t="str">
        <f>F12</f>
        <v>STE MARIE DE RE 2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-140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68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1</v>
      </c>
      <c r="O59" s="68">
        <f>E42-L42</f>
        <v>-12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-8</v>
      </c>
    </row>
    <row r="60" spans="1:38" ht="15.75" hidden="1" customHeight="1" thickBot="1" x14ac:dyDescent="0.3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15</v>
      </c>
      <c r="S60" s="19">
        <f t="shared" si="0"/>
        <v>28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PTQ ROCHEFORTAISE 2</v>
      </c>
      <c r="C66" s="40">
        <v>0</v>
      </c>
      <c r="D66" s="43" t="str">
        <v>3</v>
      </c>
      <c r="E66" s="44">
        <v>12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4</v>
      </c>
      <c r="L66" s="43" t="str">
        <v>3</v>
      </c>
      <c r="M66" s="44">
        <v>36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16</v>
      </c>
      <c r="S66" s="45">
        <v>68</v>
      </c>
    </row>
    <row r="67" spans="1:19" ht="15.75" thickBot="1" x14ac:dyDescent="0.3">
      <c r="A67" s="78">
        <v>2</v>
      </c>
      <c r="B67" s="38" t="str">
        <v>LAGORD 1</v>
      </c>
      <c r="C67" s="41">
        <v>0</v>
      </c>
      <c r="D67" s="46" t="str">
        <v>2</v>
      </c>
      <c r="E67" s="47">
        <v>0</v>
      </c>
      <c r="F67" s="46" t="str">
        <v>1</v>
      </c>
      <c r="G67" s="47">
        <v>-8</v>
      </c>
      <c r="H67" s="46" t="str">
        <v>3</v>
      </c>
      <c r="I67" s="47">
        <v>24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15</v>
      </c>
      <c r="S67" s="48">
        <v>88</v>
      </c>
    </row>
    <row r="68" spans="1:19" ht="15.75" thickBot="1" x14ac:dyDescent="0.3">
      <c r="A68" s="78">
        <v>3</v>
      </c>
      <c r="B68" s="38" t="str">
        <v>STE MARIE DE RE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3</v>
      </c>
      <c r="K68" s="47">
        <v>8</v>
      </c>
      <c r="L68" s="46" t="str">
        <v>3</v>
      </c>
      <c r="M68" s="47">
        <v>12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15</v>
      </c>
      <c r="S68" s="48">
        <v>28</v>
      </c>
    </row>
    <row r="69" spans="1:19" ht="15.75" thickBot="1" x14ac:dyDescent="0.3">
      <c r="A69" s="78">
        <v>4</v>
      </c>
      <c r="B69" s="38" t="str">
        <v>ASPTT LA ROCHELLE 2</v>
      </c>
      <c r="C69" s="41">
        <v>0</v>
      </c>
      <c r="D69" s="46" t="str">
        <v>3</v>
      </c>
      <c r="E69" s="47">
        <v>24</v>
      </c>
      <c r="F69" s="46" t="str">
        <v>3</v>
      </c>
      <c r="G69" s="47">
        <v>36</v>
      </c>
      <c r="H69" s="46" t="str">
        <v>3</v>
      </c>
      <c r="I69" s="47">
        <v>8</v>
      </c>
      <c r="J69" s="46" t="str">
        <v>1</v>
      </c>
      <c r="K69" s="47">
        <v>-4</v>
      </c>
      <c r="L69" s="46" t="str">
        <v>3</v>
      </c>
      <c r="M69" s="47">
        <v>20</v>
      </c>
      <c r="N69" s="46" t="str">
        <v>1</v>
      </c>
      <c r="O69" s="47">
        <v>-16</v>
      </c>
      <c r="P69" s="46" t="str">
        <v>0</v>
      </c>
      <c r="Q69" s="47">
        <v>0</v>
      </c>
      <c r="R69" s="81">
        <v>14</v>
      </c>
      <c r="S69" s="48">
        <v>68</v>
      </c>
    </row>
    <row r="70" spans="1:19" ht="15.75" thickBot="1" x14ac:dyDescent="0.3">
      <c r="A70" s="78">
        <v>5</v>
      </c>
      <c r="B70" s="38" t="str">
        <v>ANGOULINS 3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8</v>
      </c>
      <c r="J70" s="46" t="str">
        <v>3</v>
      </c>
      <c r="K70" s="47">
        <v>20</v>
      </c>
      <c r="L70" s="46" t="str">
        <v>1</v>
      </c>
      <c r="M70" s="47">
        <v>-20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-8</v>
      </c>
    </row>
    <row r="71" spans="1:19" ht="15.75" thickBot="1" x14ac:dyDescent="0.3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1</v>
      </c>
      <c r="M71" s="47">
        <v>-20</v>
      </c>
      <c r="N71" s="46" t="str">
        <v>1</v>
      </c>
      <c r="O71" s="47">
        <v>-4</v>
      </c>
      <c r="P71" s="46" t="str">
        <v>0</v>
      </c>
      <c r="Q71" s="47">
        <v>0</v>
      </c>
      <c r="R71" s="81">
        <v>10</v>
      </c>
      <c r="S71" s="48">
        <v>-8</v>
      </c>
    </row>
    <row r="72" spans="1:19" ht="15.75" thickBot="1" x14ac:dyDescent="0.3">
      <c r="A72" s="78">
        <v>7</v>
      </c>
      <c r="B72" s="38" t="str">
        <v>ST SAUVEUR AUNIS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-36</v>
      </c>
      <c r="H72" s="75" t="str">
        <v>1</v>
      </c>
      <c r="I72" s="76">
        <v>-16</v>
      </c>
      <c r="J72" s="75" t="str">
        <v>1</v>
      </c>
      <c r="K72" s="76">
        <v>-36</v>
      </c>
      <c r="L72" s="75" t="str">
        <v>1</v>
      </c>
      <c r="M72" s="76">
        <v>-12</v>
      </c>
      <c r="N72" s="75" t="str">
        <v>3</v>
      </c>
      <c r="O72" s="76">
        <v>12</v>
      </c>
      <c r="P72" s="75" t="str">
        <v>0</v>
      </c>
      <c r="Q72" s="76">
        <v>0</v>
      </c>
      <c r="R72" s="82">
        <v>8</v>
      </c>
      <c r="S72" s="77">
        <v>-96</v>
      </c>
    </row>
    <row r="73" spans="1:19" ht="15.75" thickBot="1" x14ac:dyDescent="0.3">
      <c r="A73" s="78">
        <v>8</v>
      </c>
      <c r="B73" s="39" t="str">
        <v>AIGREFEUILLE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-24</v>
      </c>
      <c r="H73" s="49" t="str">
        <v>1</v>
      </c>
      <c r="I73" s="50">
        <v>-24</v>
      </c>
      <c r="J73" s="49" t="str">
        <v>1</v>
      </c>
      <c r="K73" s="50">
        <v>-20</v>
      </c>
      <c r="L73" s="49" t="str">
        <v>1</v>
      </c>
      <c r="M73" s="50">
        <v>-36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-140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20" zoomScale="142" zoomScaleNormal="142" workbookViewId="0">
      <selection activeCell="L39" sqref="L3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100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182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101</v>
      </c>
      <c r="C9" s="182"/>
      <c r="D9" s="183"/>
      <c r="E9" s="52">
        <v>18</v>
      </c>
      <c r="F9" s="184" t="s">
        <v>105</v>
      </c>
      <c r="G9" s="185"/>
      <c r="H9" s="185"/>
      <c r="I9" s="185"/>
      <c r="J9" s="185"/>
      <c r="K9" s="185"/>
      <c r="L9" s="56">
        <v>18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102</v>
      </c>
      <c r="C10" s="172"/>
      <c r="D10" s="173"/>
      <c r="E10" s="53">
        <v>28</v>
      </c>
      <c r="F10" s="171" t="s">
        <v>106</v>
      </c>
      <c r="G10" s="172"/>
      <c r="H10" s="172"/>
      <c r="I10" s="172"/>
      <c r="J10" s="172"/>
      <c r="K10" s="173"/>
      <c r="L10" s="57">
        <v>8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103</v>
      </c>
      <c r="C11" s="172"/>
      <c r="D11" s="173"/>
      <c r="E11" s="54">
        <v>26</v>
      </c>
      <c r="F11" s="171" t="s">
        <v>107</v>
      </c>
      <c r="G11" s="172"/>
      <c r="H11" s="172"/>
      <c r="I11" s="172"/>
      <c r="J11" s="172"/>
      <c r="K11" s="173"/>
      <c r="L11" s="57">
        <v>10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104</v>
      </c>
      <c r="C12" s="176"/>
      <c r="D12" s="177"/>
      <c r="E12" s="55">
        <v>26</v>
      </c>
      <c r="F12" s="178" t="s">
        <v>108</v>
      </c>
      <c r="G12" s="179"/>
      <c r="H12" s="179"/>
      <c r="I12" s="179"/>
      <c r="J12" s="179"/>
      <c r="K12" s="180"/>
      <c r="L12" s="58">
        <v>10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182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ST GEORGES COTEAUX 1</v>
      </c>
      <c r="C15" s="168"/>
      <c r="D15" s="170"/>
      <c r="E15" s="52">
        <v>28</v>
      </c>
      <c r="F15" s="150" t="str">
        <f>F11</f>
        <v>ST TROJAN 1</v>
      </c>
      <c r="G15" s="151"/>
      <c r="H15" s="151"/>
      <c r="I15" s="151"/>
      <c r="J15" s="151"/>
      <c r="K15" s="152"/>
      <c r="L15" s="56">
        <v>8</v>
      </c>
    </row>
    <row r="16" spans="2:19" ht="12.95" customHeight="1" x14ac:dyDescent="0.25">
      <c r="B16" s="150" t="str">
        <f>B9</f>
        <v>LES MATHES 2</v>
      </c>
      <c r="C16" s="151"/>
      <c r="D16" s="152"/>
      <c r="E16" s="53">
        <v>26</v>
      </c>
      <c r="F16" s="150" t="str">
        <f>B11</f>
        <v>LE GUA 1</v>
      </c>
      <c r="G16" s="151"/>
      <c r="H16" s="151"/>
      <c r="I16" s="151"/>
      <c r="J16" s="151"/>
      <c r="K16" s="152"/>
      <c r="L16" s="57">
        <v>10</v>
      </c>
    </row>
    <row r="17" spans="2:12" ht="12.95" customHeight="1" x14ac:dyDescent="0.25">
      <c r="B17" s="150" t="str">
        <f>B10</f>
        <v>DOLUS OLERON 2</v>
      </c>
      <c r="C17" s="151"/>
      <c r="D17" s="152"/>
      <c r="E17" s="54">
        <v>12</v>
      </c>
      <c r="F17" s="150" t="str">
        <f>B12</f>
        <v>PORT DES BARQUES 2</v>
      </c>
      <c r="G17" s="151"/>
      <c r="H17" s="151"/>
      <c r="I17" s="151"/>
      <c r="J17" s="151"/>
      <c r="K17" s="152"/>
      <c r="L17" s="57">
        <v>24</v>
      </c>
    </row>
    <row r="18" spans="2:12" ht="12.95" customHeight="1" thickBot="1" x14ac:dyDescent="0.3">
      <c r="B18" s="132" t="str">
        <f>F10</f>
        <v>TONNAY CHARENTE 2</v>
      </c>
      <c r="C18" s="133"/>
      <c r="D18" s="134"/>
      <c r="E18" s="55">
        <v>6</v>
      </c>
      <c r="F18" s="156" t="str">
        <f>F12</f>
        <v>BORDS 1</v>
      </c>
      <c r="G18" s="157"/>
      <c r="H18" s="157"/>
      <c r="I18" s="157"/>
      <c r="J18" s="157"/>
      <c r="K18" s="15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183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DOLUS OLERON 2</v>
      </c>
      <c r="C21" s="165"/>
      <c r="D21" s="166"/>
      <c r="E21" s="52">
        <v>18</v>
      </c>
      <c r="F21" s="167" t="str">
        <f>B11</f>
        <v>LE GUA 1</v>
      </c>
      <c r="G21" s="168"/>
      <c r="H21" s="168"/>
      <c r="I21" s="168"/>
      <c r="J21" s="168"/>
      <c r="K21" s="168"/>
      <c r="L21" s="56">
        <v>18</v>
      </c>
    </row>
    <row r="22" spans="2:12" ht="12.95" customHeight="1" x14ac:dyDescent="0.25">
      <c r="B22" s="150" t="str">
        <f>B9</f>
        <v>LES MATHES 2</v>
      </c>
      <c r="C22" s="151"/>
      <c r="D22" s="152"/>
      <c r="E22" s="53">
        <v>10</v>
      </c>
      <c r="F22" s="150" t="str">
        <f>B12</f>
        <v>PORT DES BARQUES 2</v>
      </c>
      <c r="G22" s="151"/>
      <c r="H22" s="151"/>
      <c r="I22" s="151"/>
      <c r="J22" s="151"/>
      <c r="K22" s="152"/>
      <c r="L22" s="57">
        <v>26</v>
      </c>
    </row>
    <row r="23" spans="2:12" ht="12.95" customHeight="1" x14ac:dyDescent="0.25">
      <c r="B23" s="150" t="str">
        <f>F10</f>
        <v>TONNAY CHARENTE 2</v>
      </c>
      <c r="C23" s="151"/>
      <c r="D23" s="152"/>
      <c r="E23" s="54">
        <v>28</v>
      </c>
      <c r="F23" s="150" t="str">
        <f>F11</f>
        <v>ST TROJAN 1</v>
      </c>
      <c r="G23" s="151"/>
      <c r="H23" s="151"/>
      <c r="I23" s="151"/>
      <c r="J23" s="151"/>
      <c r="K23" s="152"/>
      <c r="L23" s="57">
        <v>8</v>
      </c>
    </row>
    <row r="24" spans="2:12" ht="12.95" customHeight="1" thickBot="1" x14ac:dyDescent="0.3">
      <c r="B24" s="132" t="str">
        <f>F9</f>
        <v>ST GEORGES COTEAUX 1</v>
      </c>
      <c r="C24" s="133"/>
      <c r="D24" s="134"/>
      <c r="E24" s="55">
        <v>8</v>
      </c>
      <c r="F24" s="156" t="str">
        <f>F12</f>
        <v>BORDS 1</v>
      </c>
      <c r="G24" s="157"/>
      <c r="H24" s="157"/>
      <c r="I24" s="157"/>
      <c r="J24" s="157"/>
      <c r="K24" s="158"/>
      <c r="L24" s="58">
        <v>28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183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TONNAY CHARENTE 2</v>
      </c>
      <c r="C27" s="142"/>
      <c r="D27" s="143"/>
      <c r="E27" s="52">
        <v>18</v>
      </c>
      <c r="F27" s="167" t="str">
        <f>F9</f>
        <v>ST GEORGES COTEAUX 1</v>
      </c>
      <c r="G27" s="168"/>
      <c r="H27" s="168"/>
      <c r="I27" s="168"/>
      <c r="J27" s="168"/>
      <c r="K27" s="168"/>
      <c r="L27" s="56">
        <v>18</v>
      </c>
    </row>
    <row r="28" spans="2:12" ht="12.95" customHeight="1" x14ac:dyDescent="0.25">
      <c r="B28" s="150" t="str">
        <f>B9</f>
        <v>LES MATHES 2</v>
      </c>
      <c r="C28" s="151"/>
      <c r="D28" s="152"/>
      <c r="E28" s="53">
        <v>16</v>
      </c>
      <c r="F28" s="128" t="str">
        <f>B10</f>
        <v>DOLUS OLERON 2</v>
      </c>
      <c r="G28" s="129"/>
      <c r="H28" s="129"/>
      <c r="I28" s="129"/>
      <c r="J28" s="129"/>
      <c r="K28" s="130"/>
      <c r="L28" s="57">
        <v>20</v>
      </c>
    </row>
    <row r="29" spans="2:12" ht="12.95" customHeight="1" x14ac:dyDescent="0.25">
      <c r="B29" s="128" t="str">
        <f>F11</f>
        <v>ST TROJAN 1</v>
      </c>
      <c r="C29" s="129"/>
      <c r="D29" s="130"/>
      <c r="E29" s="54">
        <v>8</v>
      </c>
      <c r="F29" s="128" t="str">
        <f>B12</f>
        <v>PORT DES BARQUES 2</v>
      </c>
      <c r="G29" s="129"/>
      <c r="H29" s="129"/>
      <c r="I29" s="129"/>
      <c r="J29" s="129"/>
      <c r="K29" s="130"/>
      <c r="L29" s="57">
        <v>28</v>
      </c>
    </row>
    <row r="30" spans="2:12" ht="12.95" customHeight="1" thickBot="1" x14ac:dyDescent="0.3">
      <c r="B30" s="132" t="str">
        <f>B11</f>
        <v>LE GUA 1</v>
      </c>
      <c r="C30" s="133"/>
      <c r="D30" s="134"/>
      <c r="E30" s="55">
        <v>24</v>
      </c>
      <c r="F30" s="156" t="str">
        <f>F12</f>
        <v>BORDS 1</v>
      </c>
      <c r="G30" s="157"/>
      <c r="H30" s="157"/>
      <c r="I30" s="157"/>
      <c r="J30" s="157"/>
      <c r="K30" s="15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184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LE GUA 1</v>
      </c>
      <c r="C33" s="165"/>
      <c r="D33" s="166"/>
      <c r="E33" s="52">
        <v>14</v>
      </c>
      <c r="F33" s="128" t="str">
        <f>B12</f>
        <v>PORT DES BARQUES 2</v>
      </c>
      <c r="G33" s="129"/>
      <c r="H33" s="129"/>
      <c r="I33" s="129"/>
      <c r="J33" s="129"/>
      <c r="K33" s="130"/>
      <c r="L33" s="56">
        <v>22</v>
      </c>
    </row>
    <row r="34" spans="2:17" ht="12.95" customHeight="1" x14ac:dyDescent="0.25">
      <c r="B34" s="150" t="str">
        <f>B9</f>
        <v>LES MATHES 2</v>
      </c>
      <c r="C34" s="151"/>
      <c r="D34" s="152"/>
      <c r="E34" s="53">
        <v>30</v>
      </c>
      <c r="F34" s="150" t="str">
        <f>F10</f>
        <v>TONNAY CHARENTE 2</v>
      </c>
      <c r="G34" s="151"/>
      <c r="H34" s="151"/>
      <c r="I34" s="151"/>
      <c r="J34" s="151"/>
      <c r="K34" s="152"/>
      <c r="L34" s="57">
        <v>6</v>
      </c>
    </row>
    <row r="35" spans="2:17" ht="12.95" customHeight="1" x14ac:dyDescent="0.25">
      <c r="B35" s="128" t="str">
        <f>F9</f>
        <v>ST GEORGES COTEAUX 1</v>
      </c>
      <c r="C35" s="129"/>
      <c r="D35" s="130"/>
      <c r="E35" s="54">
        <v>18</v>
      </c>
      <c r="F35" s="128" t="str">
        <f>B10</f>
        <v>DOLUS OLERON 2</v>
      </c>
      <c r="G35" s="129"/>
      <c r="H35" s="129"/>
      <c r="I35" s="129"/>
      <c r="J35" s="129"/>
      <c r="K35" s="130"/>
      <c r="L35" s="57">
        <v>18</v>
      </c>
    </row>
    <row r="36" spans="2:17" ht="12.75" customHeight="1" thickBot="1" x14ac:dyDescent="0.3">
      <c r="B36" s="138" t="str">
        <f>F11</f>
        <v>ST TROJAN 1</v>
      </c>
      <c r="C36" s="139"/>
      <c r="D36" s="169"/>
      <c r="E36" s="55">
        <v>4</v>
      </c>
      <c r="F36" s="156" t="str">
        <f>F12</f>
        <v>BORDS 1</v>
      </c>
      <c r="G36" s="157"/>
      <c r="H36" s="157"/>
      <c r="I36" s="157"/>
      <c r="J36" s="157"/>
      <c r="K36" s="158"/>
      <c r="L36" s="58">
        <v>32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184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PORT DES BARQUES 2</v>
      </c>
      <c r="C39" s="165"/>
      <c r="D39" s="166"/>
      <c r="E39" s="52">
        <v>28</v>
      </c>
      <c r="F39" s="167" t="str">
        <f>F9</f>
        <v>ST GEORGES COTEAUX 1</v>
      </c>
      <c r="G39" s="168"/>
      <c r="H39" s="168"/>
      <c r="I39" s="168"/>
      <c r="J39" s="168"/>
      <c r="K39" s="168"/>
      <c r="L39" s="56">
        <v>8</v>
      </c>
    </row>
    <row r="40" spans="2:17" ht="12.95" customHeight="1" x14ac:dyDescent="0.25">
      <c r="B40" s="150" t="str">
        <f>B9</f>
        <v>LES MATHES 2</v>
      </c>
      <c r="C40" s="151"/>
      <c r="D40" s="152"/>
      <c r="E40" s="53">
        <v>24</v>
      </c>
      <c r="F40" s="150" t="str">
        <f>F11</f>
        <v>ST TROJAN 1</v>
      </c>
      <c r="G40" s="151"/>
      <c r="H40" s="151"/>
      <c r="I40" s="151"/>
      <c r="J40" s="151"/>
      <c r="K40" s="152"/>
      <c r="L40" s="57">
        <v>12</v>
      </c>
    </row>
    <row r="41" spans="2:17" ht="12.95" customHeight="1" x14ac:dyDescent="0.25">
      <c r="B41" s="128" t="str">
        <f>F10</f>
        <v>TONNAY CHARENTE 2</v>
      </c>
      <c r="C41" s="129"/>
      <c r="D41" s="130"/>
      <c r="E41" s="54">
        <v>4</v>
      </c>
      <c r="F41" s="128" t="str">
        <f>B11</f>
        <v>LE GUA 1</v>
      </c>
      <c r="G41" s="129"/>
      <c r="H41" s="129"/>
      <c r="I41" s="129"/>
      <c r="J41" s="129"/>
      <c r="K41" s="130"/>
      <c r="L41" s="57">
        <v>32</v>
      </c>
    </row>
    <row r="42" spans="2:17" ht="12.95" customHeight="1" thickBot="1" x14ac:dyDescent="0.3">
      <c r="B42" s="132" t="str">
        <f>B10</f>
        <v>DOLUS OLERON 2</v>
      </c>
      <c r="C42" s="133"/>
      <c r="D42" s="134"/>
      <c r="E42" s="55">
        <v>10</v>
      </c>
      <c r="F42" s="156" t="str">
        <f>F12</f>
        <v>BORDS 1</v>
      </c>
      <c r="G42" s="157"/>
      <c r="H42" s="157"/>
      <c r="I42" s="157"/>
      <c r="J42" s="157"/>
      <c r="K42" s="158"/>
      <c r="L42" s="58">
        <v>26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185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ST TROJAN 1</v>
      </c>
      <c r="C45" s="142"/>
      <c r="D45" s="143"/>
      <c r="E45" s="59"/>
      <c r="F45" s="144" t="str">
        <f>B10</f>
        <v>DOLUS OLERON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ST GEORGES COTEAUX 1</v>
      </c>
      <c r="C46" s="151"/>
      <c r="D46" s="152"/>
      <c r="E46" s="60"/>
      <c r="F46" s="128" t="str">
        <f>B11</f>
        <v>LE GUA 1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TONNAY CHARENTE 2</v>
      </c>
      <c r="C47" s="129"/>
      <c r="D47" s="130"/>
      <c r="E47" s="61"/>
      <c r="F47" s="128" t="str">
        <f>B12</f>
        <v>PORT DES BARQUES 2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LES MATHES 2</v>
      </c>
      <c r="C48" s="133"/>
      <c r="D48" s="134"/>
      <c r="E48" s="55"/>
      <c r="F48" s="135" t="str">
        <f>F12</f>
        <v>BORDS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9</v>
      </c>
      <c r="S53" s="17">
        <f t="shared" si="0"/>
        <v>-76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-4</v>
      </c>
    </row>
    <row r="60" spans="1:38" ht="15.75" hidden="1" customHeight="1" thickBot="1" x14ac:dyDescent="0.3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60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3</v>
      </c>
      <c r="M66" s="44">
        <v>8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92</v>
      </c>
    </row>
    <row r="67" spans="1:19" ht="15.75" thickBot="1" x14ac:dyDescent="0.3">
      <c r="A67" s="78">
        <v>2</v>
      </c>
      <c r="B67" s="38" t="str">
        <v>BORDS 1</v>
      </c>
      <c r="C67" s="41">
        <v>0</v>
      </c>
      <c r="D67" s="46" t="str">
        <v>1</v>
      </c>
      <c r="E67" s="47">
        <v>-16</v>
      </c>
      <c r="F67" s="46" t="str">
        <v>3</v>
      </c>
      <c r="G67" s="47">
        <v>24</v>
      </c>
      <c r="H67" s="46" t="str">
        <v>3</v>
      </c>
      <c r="I67" s="47">
        <v>20</v>
      </c>
      <c r="J67" s="46" t="str">
        <v>1</v>
      </c>
      <c r="K67" s="47">
        <v>-12</v>
      </c>
      <c r="L67" s="46" t="str">
        <v>3</v>
      </c>
      <c r="M67" s="47">
        <v>28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14</v>
      </c>
      <c r="S67" s="48">
        <v>60</v>
      </c>
    </row>
    <row r="68" spans="1:19" ht="15.75" thickBot="1" x14ac:dyDescent="0.3">
      <c r="A68" s="78">
        <v>3</v>
      </c>
      <c r="B68" s="38" t="str">
        <v>LES MATHES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1</v>
      </c>
      <c r="K68" s="47">
        <v>-4</v>
      </c>
      <c r="L68" s="46" t="str">
        <v>3</v>
      </c>
      <c r="M68" s="47">
        <v>24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13</v>
      </c>
      <c r="S68" s="48">
        <v>32</v>
      </c>
    </row>
    <row r="69" spans="1:19" ht="15.75" thickBot="1" x14ac:dyDescent="0.3">
      <c r="A69" s="78">
        <v>4</v>
      </c>
      <c r="B69" s="38" t="str">
        <v>LE GUA 1</v>
      </c>
      <c r="C69" s="41">
        <v>0</v>
      </c>
      <c r="D69" s="46" t="str">
        <v>3</v>
      </c>
      <c r="E69" s="47">
        <v>16</v>
      </c>
      <c r="F69" s="46" t="str">
        <v>1</v>
      </c>
      <c r="G69" s="47">
        <v>-16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1</v>
      </c>
      <c r="M69" s="47">
        <v>-8</v>
      </c>
      <c r="N69" s="46" t="str">
        <v>3</v>
      </c>
      <c r="O69" s="47">
        <v>28</v>
      </c>
      <c r="P69" s="46" t="str">
        <v>0</v>
      </c>
      <c r="Q69" s="47">
        <v>0</v>
      </c>
      <c r="R69" s="81">
        <v>13</v>
      </c>
      <c r="S69" s="48">
        <v>32</v>
      </c>
    </row>
    <row r="70" spans="1:19" ht="15.75" thickBot="1" x14ac:dyDescent="0.3">
      <c r="A70" s="78">
        <v>5</v>
      </c>
      <c r="B70" s="38" t="str">
        <v>DOLUS OLERON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-12</v>
      </c>
      <c r="H70" s="46" t="str">
        <v>2</v>
      </c>
      <c r="I70" s="47">
        <v>0</v>
      </c>
      <c r="J70" s="46" t="str">
        <v>3</v>
      </c>
      <c r="K70" s="47">
        <v>4</v>
      </c>
      <c r="L70" s="46" t="str">
        <v>2</v>
      </c>
      <c r="M70" s="47">
        <v>0</v>
      </c>
      <c r="N70" s="46" t="str">
        <v>1</v>
      </c>
      <c r="O70" s="47">
        <v>-16</v>
      </c>
      <c r="P70" s="46" t="str">
        <v>0</v>
      </c>
      <c r="Q70" s="47">
        <v>0</v>
      </c>
      <c r="R70" s="81">
        <v>12</v>
      </c>
      <c r="S70" s="48">
        <v>-4</v>
      </c>
    </row>
    <row r="71" spans="1:19" ht="15.75" thickBot="1" x14ac:dyDescent="0.3">
      <c r="A71" s="78">
        <v>6</v>
      </c>
      <c r="B71" s="38" t="str">
        <v>ST GEORGES COTEAUX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20</v>
      </c>
      <c r="H71" s="46" t="str">
        <v>1</v>
      </c>
      <c r="I71" s="47">
        <v>-20</v>
      </c>
      <c r="J71" s="46" t="str">
        <v>2</v>
      </c>
      <c r="K71" s="47">
        <v>0</v>
      </c>
      <c r="L71" s="46" t="str">
        <v>2</v>
      </c>
      <c r="M71" s="47">
        <v>0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11</v>
      </c>
      <c r="S71" s="48">
        <v>-20</v>
      </c>
    </row>
    <row r="72" spans="1:19" ht="15.75" thickBot="1" x14ac:dyDescent="0.3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1</v>
      </c>
      <c r="M72" s="76">
        <v>-24</v>
      </c>
      <c r="N72" s="75" t="str">
        <v>1</v>
      </c>
      <c r="O72" s="76">
        <v>-28</v>
      </c>
      <c r="P72" s="75" t="str">
        <v>0</v>
      </c>
      <c r="Q72" s="76">
        <v>0</v>
      </c>
      <c r="R72" s="82">
        <v>9</v>
      </c>
      <c r="S72" s="77">
        <v>-76</v>
      </c>
    </row>
    <row r="73" spans="1:19" ht="15.75" thickBot="1" x14ac:dyDescent="0.3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1</v>
      </c>
      <c r="M73" s="50">
        <v>-28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A15" zoomScale="112" zoomScaleNormal="112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109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186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110</v>
      </c>
      <c r="C9" s="182"/>
      <c r="D9" s="183"/>
      <c r="E9" s="52">
        <v>16</v>
      </c>
      <c r="F9" s="184" t="s">
        <v>113</v>
      </c>
      <c r="G9" s="185"/>
      <c r="H9" s="185"/>
      <c r="I9" s="185"/>
      <c r="J9" s="185"/>
      <c r="K9" s="185"/>
      <c r="L9" s="56">
        <v>20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111</v>
      </c>
      <c r="C10" s="172"/>
      <c r="D10" s="173"/>
      <c r="E10" s="53">
        <v>16</v>
      </c>
      <c r="F10" s="171" t="s">
        <v>114</v>
      </c>
      <c r="G10" s="172"/>
      <c r="H10" s="172"/>
      <c r="I10" s="172"/>
      <c r="J10" s="172"/>
      <c r="K10" s="173"/>
      <c r="L10" s="57">
        <v>20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112</v>
      </c>
      <c r="C11" s="172"/>
      <c r="D11" s="173"/>
      <c r="E11" s="54">
        <v>6</v>
      </c>
      <c r="F11" s="171" t="s">
        <v>115</v>
      </c>
      <c r="G11" s="172"/>
      <c r="H11" s="172"/>
      <c r="I11" s="172"/>
      <c r="J11" s="172"/>
      <c r="K11" s="173"/>
      <c r="L11" s="57">
        <v>30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204</v>
      </c>
      <c r="C12" s="176"/>
      <c r="D12" s="177"/>
      <c r="E12" s="55">
        <v>8</v>
      </c>
      <c r="F12" s="178" t="s">
        <v>116</v>
      </c>
      <c r="G12" s="179"/>
      <c r="H12" s="179"/>
      <c r="I12" s="179"/>
      <c r="J12" s="179"/>
      <c r="K12" s="180"/>
      <c r="L12" s="58">
        <v>28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186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MARANS 3</v>
      </c>
      <c r="C15" s="168"/>
      <c r="D15" s="170"/>
      <c r="E15" s="52">
        <v>8</v>
      </c>
      <c r="F15" s="150" t="str">
        <f>F11</f>
        <v>AYTRE 2</v>
      </c>
      <c r="G15" s="151"/>
      <c r="H15" s="151"/>
      <c r="I15" s="151"/>
      <c r="J15" s="151"/>
      <c r="K15" s="152"/>
      <c r="L15" s="56">
        <v>28</v>
      </c>
    </row>
    <row r="16" spans="2:19" ht="12.95" customHeight="1" x14ac:dyDescent="0.25">
      <c r="B16" s="150" t="str">
        <f>B9</f>
        <v>TONNAY CHARENTE 3</v>
      </c>
      <c r="C16" s="151"/>
      <c r="D16" s="152"/>
      <c r="E16" s="53">
        <v>6</v>
      </c>
      <c r="F16" s="150" t="str">
        <f>B11</f>
        <v>PORT DES BARQUES 3</v>
      </c>
      <c r="G16" s="151"/>
      <c r="H16" s="151"/>
      <c r="I16" s="151"/>
      <c r="J16" s="151"/>
      <c r="K16" s="152"/>
      <c r="L16" s="57">
        <v>30</v>
      </c>
    </row>
    <row r="17" spans="2:12" ht="12.95" customHeight="1" x14ac:dyDescent="0.25">
      <c r="B17" s="150" t="str">
        <f>B10</f>
        <v>BORDS 2</v>
      </c>
      <c r="C17" s="151"/>
      <c r="D17" s="152"/>
      <c r="E17" s="54">
        <v>22</v>
      </c>
      <c r="F17" s="150" t="str">
        <f>B12</f>
        <v>AIGREFEUILLE 4</v>
      </c>
      <c r="G17" s="151"/>
      <c r="H17" s="151"/>
      <c r="I17" s="151"/>
      <c r="J17" s="151"/>
      <c r="K17" s="152"/>
      <c r="L17" s="57">
        <v>14</v>
      </c>
    </row>
    <row r="18" spans="2:12" ht="12.95" customHeight="1" thickBot="1" x14ac:dyDescent="0.3">
      <c r="B18" s="132" t="str">
        <f>F10</f>
        <v>ST XANDRE 6</v>
      </c>
      <c r="C18" s="133"/>
      <c r="D18" s="134"/>
      <c r="E18" s="55">
        <v>36</v>
      </c>
      <c r="F18" s="156" t="str">
        <f>F12</f>
        <v>LE THOU 2</v>
      </c>
      <c r="G18" s="157"/>
      <c r="H18" s="157"/>
      <c r="I18" s="157"/>
      <c r="J18" s="157"/>
      <c r="K18" s="15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187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BORDS 2</v>
      </c>
      <c r="C21" s="165"/>
      <c r="D21" s="166"/>
      <c r="E21" s="52">
        <v>18</v>
      </c>
      <c r="F21" s="167" t="str">
        <f>B11</f>
        <v>PORT DES BARQUES 3</v>
      </c>
      <c r="G21" s="168"/>
      <c r="H21" s="168"/>
      <c r="I21" s="168"/>
      <c r="J21" s="168"/>
      <c r="K21" s="168"/>
      <c r="L21" s="56">
        <v>18</v>
      </c>
    </row>
    <row r="22" spans="2:12" ht="12.95" customHeight="1" x14ac:dyDescent="0.25">
      <c r="B22" s="150" t="str">
        <f>B9</f>
        <v>TONNAY CHARENTE 3</v>
      </c>
      <c r="C22" s="151"/>
      <c r="D22" s="152"/>
      <c r="E22" s="53">
        <v>16</v>
      </c>
      <c r="F22" s="150" t="str">
        <f>B12</f>
        <v>AIGREFEUILLE 4</v>
      </c>
      <c r="G22" s="151"/>
      <c r="H22" s="151"/>
      <c r="I22" s="151"/>
      <c r="J22" s="151"/>
      <c r="K22" s="152"/>
      <c r="L22" s="57">
        <v>20</v>
      </c>
    </row>
    <row r="23" spans="2:12" ht="12.95" customHeight="1" x14ac:dyDescent="0.25">
      <c r="B23" s="150" t="str">
        <f>F10</f>
        <v>ST XANDRE 6</v>
      </c>
      <c r="C23" s="151"/>
      <c r="D23" s="152"/>
      <c r="E23" s="54">
        <v>28</v>
      </c>
      <c r="F23" s="150" t="str">
        <f>F11</f>
        <v>AYTRE 2</v>
      </c>
      <c r="G23" s="151"/>
      <c r="H23" s="151"/>
      <c r="I23" s="151"/>
      <c r="J23" s="151"/>
      <c r="K23" s="152"/>
      <c r="L23" s="57">
        <v>8</v>
      </c>
    </row>
    <row r="24" spans="2:12" ht="12.95" customHeight="1" thickBot="1" x14ac:dyDescent="0.3">
      <c r="B24" s="132" t="str">
        <f>F9</f>
        <v>MARANS 3</v>
      </c>
      <c r="C24" s="133"/>
      <c r="D24" s="134"/>
      <c r="E24" s="55">
        <v>20</v>
      </c>
      <c r="F24" s="156" t="str">
        <f>F12</f>
        <v>LE THOU 2</v>
      </c>
      <c r="G24" s="157"/>
      <c r="H24" s="157"/>
      <c r="I24" s="157"/>
      <c r="J24" s="157"/>
      <c r="K24" s="158"/>
      <c r="L24" s="58">
        <v>16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187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ST XANDRE 6</v>
      </c>
      <c r="C27" s="142"/>
      <c r="D27" s="143"/>
      <c r="E27" s="52">
        <v>22</v>
      </c>
      <c r="F27" s="167" t="str">
        <f>F9</f>
        <v>MARANS 3</v>
      </c>
      <c r="G27" s="168"/>
      <c r="H27" s="168"/>
      <c r="I27" s="168"/>
      <c r="J27" s="168"/>
      <c r="K27" s="168"/>
      <c r="L27" s="56">
        <v>14</v>
      </c>
    </row>
    <row r="28" spans="2:12" ht="12.95" customHeight="1" x14ac:dyDescent="0.25">
      <c r="B28" s="150" t="str">
        <f>B9</f>
        <v>TONNAY CHARENTE 3</v>
      </c>
      <c r="C28" s="151"/>
      <c r="D28" s="152"/>
      <c r="E28" s="53">
        <v>22</v>
      </c>
      <c r="F28" s="128" t="str">
        <f>B10</f>
        <v>BORDS 2</v>
      </c>
      <c r="G28" s="129"/>
      <c r="H28" s="129"/>
      <c r="I28" s="129"/>
      <c r="J28" s="129"/>
      <c r="K28" s="130"/>
      <c r="L28" s="57">
        <v>14</v>
      </c>
    </row>
    <row r="29" spans="2:12" ht="12.95" customHeight="1" x14ac:dyDescent="0.25">
      <c r="B29" s="128" t="str">
        <f>F11</f>
        <v>AYTRE 2</v>
      </c>
      <c r="C29" s="129"/>
      <c r="D29" s="130"/>
      <c r="E29" s="54">
        <v>36</v>
      </c>
      <c r="F29" s="128" t="str">
        <f>B12</f>
        <v>AIGREFEUILLE 4</v>
      </c>
      <c r="G29" s="129"/>
      <c r="H29" s="129"/>
      <c r="I29" s="129"/>
      <c r="J29" s="129"/>
      <c r="K29" s="130"/>
      <c r="L29" s="57">
        <v>0</v>
      </c>
    </row>
    <row r="30" spans="2:12" ht="12.95" customHeight="1" thickBot="1" x14ac:dyDescent="0.3">
      <c r="B30" s="132" t="str">
        <f>B11</f>
        <v>PORT DES BARQUES 3</v>
      </c>
      <c r="C30" s="133"/>
      <c r="D30" s="134"/>
      <c r="E30" s="55">
        <v>24</v>
      </c>
      <c r="F30" s="156" t="str">
        <f>F12</f>
        <v>LE THOU 2</v>
      </c>
      <c r="G30" s="157"/>
      <c r="H30" s="157"/>
      <c r="I30" s="157"/>
      <c r="J30" s="157"/>
      <c r="K30" s="15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188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PORT DES BARQUES 3</v>
      </c>
      <c r="C33" s="165"/>
      <c r="D33" s="166"/>
      <c r="E33" s="52"/>
      <c r="F33" s="128" t="str">
        <f>B12</f>
        <v>AIGREFEUILLE 4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TONNAY CHARENTE 3</v>
      </c>
      <c r="C34" s="151"/>
      <c r="D34" s="152"/>
      <c r="E34" s="53"/>
      <c r="F34" s="150" t="str">
        <f>F10</f>
        <v>ST XANDRE 6</v>
      </c>
      <c r="G34" s="151"/>
      <c r="H34" s="151"/>
      <c r="I34" s="151"/>
      <c r="J34" s="151"/>
      <c r="K34" s="152"/>
      <c r="L34" s="57"/>
    </row>
    <row r="35" spans="2:17" ht="12.95" customHeight="1" x14ac:dyDescent="0.25">
      <c r="B35" s="128" t="str">
        <f>F9</f>
        <v>MARANS 3</v>
      </c>
      <c r="C35" s="129"/>
      <c r="D35" s="130"/>
      <c r="E35" s="54"/>
      <c r="F35" s="128" t="str">
        <f>B10</f>
        <v>BORDS 2</v>
      </c>
      <c r="G35" s="129"/>
      <c r="H35" s="129"/>
      <c r="I35" s="129"/>
      <c r="J35" s="129"/>
      <c r="K35" s="130"/>
      <c r="L35" s="57"/>
    </row>
    <row r="36" spans="2:17" ht="12.75" customHeight="1" thickBot="1" x14ac:dyDescent="0.3">
      <c r="B36" s="138" t="str">
        <f>F11</f>
        <v>AYTRE 2</v>
      </c>
      <c r="C36" s="139"/>
      <c r="D36" s="169"/>
      <c r="E36" s="55"/>
      <c r="F36" s="156" t="str">
        <f>F12</f>
        <v>LE THOU 2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188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AIGREFEUILLE 4</v>
      </c>
      <c r="C39" s="165"/>
      <c r="D39" s="166"/>
      <c r="E39" s="52"/>
      <c r="F39" s="167" t="str">
        <f>F9</f>
        <v>MARANS 3</v>
      </c>
      <c r="G39" s="168"/>
      <c r="H39" s="168"/>
      <c r="I39" s="168"/>
      <c r="J39" s="168"/>
      <c r="K39" s="168"/>
      <c r="L39" s="56"/>
    </row>
    <row r="40" spans="2:17" ht="12.95" customHeight="1" x14ac:dyDescent="0.25">
      <c r="B40" s="150" t="str">
        <f>B9</f>
        <v>TONNAY CHARENTE 3</v>
      </c>
      <c r="C40" s="151"/>
      <c r="D40" s="152"/>
      <c r="E40" s="53"/>
      <c r="F40" s="150" t="str">
        <f>F11</f>
        <v>AYTRE 2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ST XANDRE 6</v>
      </c>
      <c r="C41" s="129"/>
      <c r="D41" s="130"/>
      <c r="E41" s="54"/>
      <c r="F41" s="128" t="str">
        <f>B11</f>
        <v>PORT DES BARQUES 3</v>
      </c>
      <c r="G41" s="129"/>
      <c r="H41" s="129"/>
      <c r="I41" s="129"/>
      <c r="J41" s="129"/>
      <c r="K41" s="130"/>
      <c r="L41" s="57"/>
    </row>
    <row r="42" spans="2:17" ht="12.95" customHeight="1" thickBot="1" x14ac:dyDescent="0.3">
      <c r="B42" s="132" t="str">
        <f>B10</f>
        <v>BORDS 2</v>
      </c>
      <c r="C42" s="133"/>
      <c r="D42" s="134"/>
      <c r="E42" s="55"/>
      <c r="F42" s="156" t="str">
        <f>F12</f>
        <v>LE THOU 2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233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AYTRE 2</v>
      </c>
      <c r="C45" s="142"/>
      <c r="D45" s="143"/>
      <c r="E45" s="59"/>
      <c r="F45" s="144" t="str">
        <f>B10</f>
        <v>BORDS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MARANS 3</v>
      </c>
      <c r="C46" s="151"/>
      <c r="D46" s="152"/>
      <c r="E46" s="60"/>
      <c r="F46" s="128" t="str">
        <f>B11</f>
        <v>PORT DES BARQUES 3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ST XANDRE 6</v>
      </c>
      <c r="C47" s="129"/>
      <c r="D47" s="130"/>
      <c r="E47" s="61"/>
      <c r="F47" s="128" t="str">
        <f>B12</f>
        <v>AIGREFEUILLE 4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TONNAY CHARENTE 3</v>
      </c>
      <c r="C48" s="133"/>
      <c r="D48" s="134"/>
      <c r="E48" s="55"/>
      <c r="F48" s="135" t="str">
        <f>F12</f>
        <v>LE THOU 2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-60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-24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12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-4</v>
      </c>
    </row>
    <row r="60" spans="1:38" ht="15.75" hidden="1" customHeight="1" thickBot="1" x14ac:dyDescent="0.3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6</v>
      </c>
      <c r="S60" s="19">
        <f t="shared" si="0"/>
        <v>-32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68</v>
      </c>
    </row>
    <row r="67" spans="1:19" ht="15.75" thickBot="1" x14ac:dyDescent="0.3">
      <c r="A67" s="78">
        <v>2</v>
      </c>
      <c r="B67" s="38" t="str">
        <v>AYTRE 2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1</v>
      </c>
      <c r="I67" s="47">
        <v>-20</v>
      </c>
      <c r="J67" s="46" t="str">
        <v>3</v>
      </c>
      <c r="K67" s="47">
        <v>36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60</v>
      </c>
    </row>
    <row r="68" spans="1:19" ht="15.75" thickBot="1" x14ac:dyDescent="0.3">
      <c r="A68" s="78">
        <v>3</v>
      </c>
      <c r="B68" s="38" t="str">
        <v>PORT DES BARQUES 3</v>
      </c>
      <c r="C68" s="41">
        <v>0</v>
      </c>
      <c r="D68" s="46" t="str">
        <v>1</v>
      </c>
      <c r="E68" s="47">
        <v>-24</v>
      </c>
      <c r="F68" s="46" t="str">
        <v>3</v>
      </c>
      <c r="G68" s="47">
        <v>24</v>
      </c>
      <c r="H68" s="46" t="str">
        <v>2</v>
      </c>
      <c r="I68" s="47">
        <v>0</v>
      </c>
      <c r="J68" s="46" t="str">
        <v>3</v>
      </c>
      <c r="K68" s="47">
        <v>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12</v>
      </c>
    </row>
    <row r="69" spans="1:19" ht="15.75" thickBot="1" x14ac:dyDescent="0.3">
      <c r="A69" s="78">
        <v>4</v>
      </c>
      <c r="B69" s="38" t="str">
        <v>MARANS 3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-20</v>
      </c>
      <c r="H69" s="46" t="str">
        <v>3</v>
      </c>
      <c r="I69" s="47">
        <v>4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-20</v>
      </c>
    </row>
    <row r="70" spans="1:19" ht="15.75" thickBot="1" x14ac:dyDescent="0.3">
      <c r="A70" s="78">
        <v>5</v>
      </c>
      <c r="B70" s="38" t="str">
        <v>BORDS 2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8</v>
      </c>
      <c r="H70" s="46" t="str">
        <v>2</v>
      </c>
      <c r="I70" s="47">
        <v>0</v>
      </c>
      <c r="J70" s="46" t="str">
        <v>1</v>
      </c>
      <c r="K70" s="47">
        <v>-8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7</v>
      </c>
      <c r="S70" s="48">
        <v>-4</v>
      </c>
    </row>
    <row r="71" spans="1:19" ht="15.75" thickBot="1" x14ac:dyDescent="0.3">
      <c r="A71" s="78">
        <v>6</v>
      </c>
      <c r="B71" s="38" t="str">
        <v>TONNAY CHARENTE 3</v>
      </c>
      <c r="C71" s="41">
        <v>0</v>
      </c>
      <c r="D71" s="46" t="str">
        <v>1</v>
      </c>
      <c r="E71" s="47">
        <v>-4</v>
      </c>
      <c r="F71" s="46" t="str">
        <v>1</v>
      </c>
      <c r="G71" s="47">
        <v>-24</v>
      </c>
      <c r="H71" s="46" t="str">
        <v>1</v>
      </c>
      <c r="I71" s="47">
        <v>-4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-24</v>
      </c>
    </row>
    <row r="72" spans="1:19" ht="15.75" thickBot="1" x14ac:dyDescent="0.3">
      <c r="A72" s="78">
        <v>7</v>
      </c>
      <c r="B72" s="38" t="str">
        <v>LE THOU 2</v>
      </c>
      <c r="C72" s="42">
        <v>0</v>
      </c>
      <c r="D72" s="75" t="str">
        <v>3</v>
      </c>
      <c r="E72" s="76">
        <v>20</v>
      </c>
      <c r="F72" s="75" t="str">
        <v>1</v>
      </c>
      <c r="G72" s="76">
        <v>-36</v>
      </c>
      <c r="H72" s="75" t="str">
        <v>1</v>
      </c>
      <c r="I72" s="76">
        <v>-4</v>
      </c>
      <c r="J72" s="75" t="str">
        <v>1</v>
      </c>
      <c r="K72" s="76">
        <v>-12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-32</v>
      </c>
    </row>
    <row r="73" spans="1:19" ht="15.75" thickBot="1" x14ac:dyDescent="0.3">
      <c r="A73" s="78">
        <v>8</v>
      </c>
      <c r="B73" s="39" t="str">
        <v>AIGREFEUILLE 4</v>
      </c>
      <c r="C73" s="30">
        <v>0</v>
      </c>
      <c r="D73" s="49" t="str">
        <v>1</v>
      </c>
      <c r="E73" s="50">
        <v>-20</v>
      </c>
      <c r="F73" s="49" t="str">
        <v>1</v>
      </c>
      <c r="G73" s="50">
        <v>-8</v>
      </c>
      <c r="H73" s="49" t="str">
        <v>3</v>
      </c>
      <c r="I73" s="50">
        <v>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zoomScale="98" zoomScaleNormal="98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117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189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118</v>
      </c>
      <c r="C9" s="182"/>
      <c r="D9" s="183"/>
      <c r="E9" s="52">
        <v>2</v>
      </c>
      <c r="F9" s="184" t="s">
        <v>122</v>
      </c>
      <c r="G9" s="185"/>
      <c r="H9" s="185"/>
      <c r="I9" s="185"/>
      <c r="J9" s="185"/>
      <c r="K9" s="185"/>
      <c r="L9" s="56">
        <v>34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119</v>
      </c>
      <c r="C10" s="172"/>
      <c r="D10" s="173"/>
      <c r="E10" s="53">
        <v>2</v>
      </c>
      <c r="F10" s="171" t="s">
        <v>123</v>
      </c>
      <c r="G10" s="172"/>
      <c r="H10" s="172"/>
      <c r="I10" s="172"/>
      <c r="J10" s="172"/>
      <c r="K10" s="173"/>
      <c r="L10" s="57">
        <v>34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120</v>
      </c>
      <c r="C11" s="172"/>
      <c r="D11" s="173"/>
      <c r="E11" s="54">
        <v>16</v>
      </c>
      <c r="F11" s="171" t="s">
        <v>198</v>
      </c>
      <c r="G11" s="172"/>
      <c r="H11" s="172"/>
      <c r="I11" s="172"/>
      <c r="J11" s="172"/>
      <c r="K11" s="173"/>
      <c r="L11" s="57">
        <v>20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121</v>
      </c>
      <c r="C12" s="176"/>
      <c r="D12" s="177"/>
      <c r="E12" s="55">
        <v>30</v>
      </c>
      <c r="F12" s="178" t="s">
        <v>124</v>
      </c>
      <c r="G12" s="179"/>
      <c r="H12" s="179"/>
      <c r="I12" s="179"/>
      <c r="J12" s="179"/>
      <c r="K12" s="180"/>
      <c r="L12" s="58">
        <v>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189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ST GEORGES DIDONNE 3</v>
      </c>
      <c r="C15" s="168"/>
      <c r="D15" s="170"/>
      <c r="E15" s="52">
        <v>34</v>
      </c>
      <c r="F15" s="150" t="str">
        <f>F11</f>
        <v>LE CHÂTEAU D OLERON 1</v>
      </c>
      <c r="G15" s="151"/>
      <c r="H15" s="151"/>
      <c r="I15" s="151"/>
      <c r="J15" s="151"/>
      <c r="K15" s="152"/>
      <c r="L15" s="56">
        <v>2</v>
      </c>
    </row>
    <row r="16" spans="2:19" ht="12.95" customHeight="1" x14ac:dyDescent="0.25">
      <c r="B16" s="150" t="str">
        <f>B9</f>
        <v>LES MATHES 3</v>
      </c>
      <c r="C16" s="151"/>
      <c r="D16" s="152"/>
      <c r="E16" s="53">
        <v>14</v>
      </c>
      <c r="F16" s="150" t="str">
        <f>B11</f>
        <v>SAUJON VAUX 3</v>
      </c>
      <c r="G16" s="151"/>
      <c r="H16" s="151"/>
      <c r="I16" s="151"/>
      <c r="J16" s="151"/>
      <c r="K16" s="152"/>
      <c r="L16" s="57">
        <v>22</v>
      </c>
    </row>
    <row r="17" spans="2:12" ht="12.95" customHeight="1" x14ac:dyDescent="0.25">
      <c r="B17" s="150" t="str">
        <f>B10</f>
        <v>BREUILLET 2</v>
      </c>
      <c r="C17" s="151"/>
      <c r="D17" s="152"/>
      <c r="E17" s="54">
        <v>6</v>
      </c>
      <c r="F17" s="150" t="str">
        <f>B12</f>
        <v>ST PALAIS 1</v>
      </c>
      <c r="G17" s="151"/>
      <c r="H17" s="151"/>
      <c r="I17" s="151"/>
      <c r="J17" s="151"/>
      <c r="K17" s="152"/>
      <c r="L17" s="57">
        <v>30</v>
      </c>
    </row>
    <row r="18" spans="2:12" ht="12.95" customHeight="1" thickBot="1" x14ac:dyDescent="0.3">
      <c r="B18" s="132" t="str">
        <f>F10</f>
        <v>ROYAN 2</v>
      </c>
      <c r="C18" s="133"/>
      <c r="D18" s="134"/>
      <c r="E18" s="55">
        <v>36</v>
      </c>
      <c r="F18" s="156" t="str">
        <f>F12</f>
        <v>DOLUS OLERON 3</v>
      </c>
      <c r="G18" s="157"/>
      <c r="H18" s="157"/>
      <c r="I18" s="157"/>
      <c r="J18" s="157"/>
      <c r="K18" s="15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172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BREUILLET 2</v>
      </c>
      <c r="C21" s="165"/>
      <c r="D21" s="166"/>
      <c r="E21" s="52">
        <v>24</v>
      </c>
      <c r="F21" s="167" t="str">
        <f>B11</f>
        <v>SAUJON VAUX 3</v>
      </c>
      <c r="G21" s="168"/>
      <c r="H21" s="168"/>
      <c r="I21" s="168"/>
      <c r="J21" s="168"/>
      <c r="K21" s="168"/>
      <c r="L21" s="56">
        <v>12</v>
      </c>
    </row>
    <row r="22" spans="2:12" ht="12.95" customHeight="1" x14ac:dyDescent="0.25">
      <c r="B22" s="150" t="str">
        <f>B9</f>
        <v>LES MATHES 3</v>
      </c>
      <c r="C22" s="151"/>
      <c r="D22" s="152"/>
      <c r="E22" s="53">
        <v>14</v>
      </c>
      <c r="F22" s="150" t="str">
        <f>B12</f>
        <v>ST PALAIS 1</v>
      </c>
      <c r="G22" s="151"/>
      <c r="H22" s="151"/>
      <c r="I22" s="151"/>
      <c r="J22" s="151"/>
      <c r="K22" s="152"/>
      <c r="L22" s="57">
        <v>22</v>
      </c>
    </row>
    <row r="23" spans="2:12" ht="12.95" customHeight="1" x14ac:dyDescent="0.25">
      <c r="B23" s="150" t="str">
        <f>F10</f>
        <v>ROYAN 2</v>
      </c>
      <c r="C23" s="151"/>
      <c r="D23" s="152"/>
      <c r="E23" s="54">
        <v>34</v>
      </c>
      <c r="F23" s="150" t="str">
        <f>F11</f>
        <v>LE CHÂTEAU D OLERON 1</v>
      </c>
      <c r="G23" s="151"/>
      <c r="H23" s="151"/>
      <c r="I23" s="151"/>
      <c r="J23" s="151"/>
      <c r="K23" s="152"/>
      <c r="L23" s="57">
        <v>2</v>
      </c>
    </row>
    <row r="24" spans="2:12" ht="12.95" customHeight="1" thickBot="1" x14ac:dyDescent="0.3">
      <c r="B24" s="132" t="str">
        <f>F9</f>
        <v>ST GEORGES DIDONNE 3</v>
      </c>
      <c r="C24" s="133"/>
      <c r="D24" s="134"/>
      <c r="E24" s="55">
        <v>30</v>
      </c>
      <c r="F24" s="156" t="str">
        <f>F12</f>
        <v>DOLUS OLERON 3</v>
      </c>
      <c r="G24" s="157"/>
      <c r="H24" s="157"/>
      <c r="I24" s="157"/>
      <c r="J24" s="157"/>
      <c r="K24" s="158"/>
      <c r="L24" s="58">
        <v>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172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ROYAN 2</v>
      </c>
      <c r="C27" s="142"/>
      <c r="D27" s="143"/>
      <c r="E27" s="52">
        <v>22</v>
      </c>
      <c r="F27" s="167" t="str">
        <f>F9</f>
        <v>ST GEORGES DIDONNE 3</v>
      </c>
      <c r="G27" s="168"/>
      <c r="H27" s="168"/>
      <c r="I27" s="168"/>
      <c r="J27" s="168"/>
      <c r="K27" s="168"/>
      <c r="L27" s="56">
        <v>14</v>
      </c>
    </row>
    <row r="28" spans="2:12" ht="12.95" customHeight="1" x14ac:dyDescent="0.25">
      <c r="B28" s="150" t="str">
        <f>B9</f>
        <v>LES MATHES 3</v>
      </c>
      <c r="C28" s="151"/>
      <c r="D28" s="152"/>
      <c r="E28" s="53">
        <v>22</v>
      </c>
      <c r="F28" s="128" t="str">
        <f>B10</f>
        <v>BREUILLET 2</v>
      </c>
      <c r="G28" s="129"/>
      <c r="H28" s="129"/>
      <c r="I28" s="129"/>
      <c r="J28" s="129"/>
      <c r="K28" s="130"/>
      <c r="L28" s="57">
        <v>14</v>
      </c>
    </row>
    <row r="29" spans="2:12" ht="12.95" customHeight="1" x14ac:dyDescent="0.25">
      <c r="B29" s="128" t="str">
        <f>F11</f>
        <v>LE CHÂTEAU D OLERON 1</v>
      </c>
      <c r="C29" s="129"/>
      <c r="D29" s="130"/>
      <c r="E29" s="54">
        <v>6</v>
      </c>
      <c r="F29" s="128" t="str">
        <f>B12</f>
        <v>ST PALAIS 1</v>
      </c>
      <c r="G29" s="129"/>
      <c r="H29" s="129"/>
      <c r="I29" s="129"/>
      <c r="J29" s="129"/>
      <c r="K29" s="130"/>
      <c r="L29" s="57">
        <v>30</v>
      </c>
    </row>
    <row r="30" spans="2:12" ht="12.95" customHeight="1" thickBot="1" x14ac:dyDescent="0.3">
      <c r="B30" s="132" t="str">
        <f>B11</f>
        <v>SAUJON VAUX 3</v>
      </c>
      <c r="C30" s="133"/>
      <c r="D30" s="134"/>
      <c r="E30" s="55">
        <v>26</v>
      </c>
      <c r="F30" s="156" t="str">
        <f>F12</f>
        <v>DOLUS OLERON 3</v>
      </c>
      <c r="G30" s="157"/>
      <c r="H30" s="157"/>
      <c r="I30" s="157"/>
      <c r="J30" s="157"/>
      <c r="K30" s="158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226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SAUJON VAUX 3</v>
      </c>
      <c r="C33" s="165"/>
      <c r="D33" s="166"/>
      <c r="E33" s="52"/>
      <c r="F33" s="128" t="str">
        <f>B12</f>
        <v>ST PALAIS 1</v>
      </c>
      <c r="G33" s="129"/>
      <c r="H33" s="129"/>
      <c r="I33" s="129"/>
      <c r="J33" s="129"/>
      <c r="K33" s="130"/>
      <c r="L33" s="56"/>
    </row>
    <row r="34" spans="2:17" ht="12.95" customHeight="1" x14ac:dyDescent="0.25">
      <c r="B34" s="150" t="str">
        <f>B9</f>
        <v>LES MATHES 3</v>
      </c>
      <c r="C34" s="151"/>
      <c r="D34" s="152"/>
      <c r="E34" s="53"/>
      <c r="F34" s="150" t="str">
        <f>F10</f>
        <v>ROYAN 2</v>
      </c>
      <c r="G34" s="151"/>
      <c r="H34" s="151"/>
      <c r="I34" s="151"/>
      <c r="J34" s="151"/>
      <c r="K34" s="152"/>
      <c r="L34" s="57"/>
    </row>
    <row r="35" spans="2:17" ht="12.95" customHeight="1" x14ac:dyDescent="0.25">
      <c r="B35" s="128" t="str">
        <f>F9</f>
        <v>ST GEORGES DIDONNE 3</v>
      </c>
      <c r="C35" s="129"/>
      <c r="D35" s="130"/>
      <c r="E35" s="54"/>
      <c r="F35" s="128" t="str">
        <f>B10</f>
        <v>BREUILLET 2</v>
      </c>
      <c r="G35" s="129"/>
      <c r="H35" s="129"/>
      <c r="I35" s="129"/>
      <c r="J35" s="129"/>
      <c r="K35" s="130"/>
      <c r="L35" s="57"/>
    </row>
    <row r="36" spans="2:17" ht="12.75" customHeight="1" thickBot="1" x14ac:dyDescent="0.3">
      <c r="B36" s="138" t="str">
        <f>F11</f>
        <v>LE CHÂTEAU D OLERON 1</v>
      </c>
      <c r="C36" s="139"/>
      <c r="D36" s="169"/>
      <c r="E36" s="55"/>
      <c r="F36" s="156" t="str">
        <f>F12</f>
        <v>DOLUS OLERON 3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226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ST PALAIS 1</v>
      </c>
      <c r="C39" s="165"/>
      <c r="D39" s="166"/>
      <c r="E39" s="52"/>
      <c r="F39" s="167" t="str">
        <f>F9</f>
        <v>ST GEORGES DIDONNE 3</v>
      </c>
      <c r="G39" s="168"/>
      <c r="H39" s="168"/>
      <c r="I39" s="168"/>
      <c r="J39" s="168"/>
      <c r="K39" s="168"/>
      <c r="L39" s="56"/>
    </row>
    <row r="40" spans="2:17" ht="12.95" customHeight="1" x14ac:dyDescent="0.25">
      <c r="B40" s="150" t="str">
        <f>B9</f>
        <v>LES MATHES 3</v>
      </c>
      <c r="C40" s="151"/>
      <c r="D40" s="152"/>
      <c r="E40" s="53"/>
      <c r="F40" s="150" t="str">
        <f>F11</f>
        <v>LE CHÂTEAU D OLERON 1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ROYAN 2</v>
      </c>
      <c r="C41" s="129"/>
      <c r="D41" s="130"/>
      <c r="E41" s="54"/>
      <c r="F41" s="128" t="str">
        <f>B11</f>
        <v>SAUJON VAUX 3</v>
      </c>
      <c r="G41" s="129"/>
      <c r="H41" s="129"/>
      <c r="I41" s="129"/>
      <c r="J41" s="129"/>
      <c r="K41" s="130"/>
      <c r="L41" s="57"/>
    </row>
    <row r="42" spans="2:17" ht="12.95" customHeight="1" thickBot="1" x14ac:dyDescent="0.3">
      <c r="B42" s="132" t="str">
        <f>B10</f>
        <v>BREUILLET 2</v>
      </c>
      <c r="C42" s="133"/>
      <c r="D42" s="134"/>
      <c r="E42" s="55"/>
      <c r="F42" s="156" t="str">
        <f>F12</f>
        <v>DOLUS OLERON 3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175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LE CHÂTEAU D OLERON 1</v>
      </c>
      <c r="C45" s="142"/>
      <c r="D45" s="143"/>
      <c r="E45" s="59"/>
      <c r="F45" s="144" t="str">
        <f>B10</f>
        <v>BREUILLET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ST GEORGES DIDONNE 3</v>
      </c>
      <c r="C46" s="151"/>
      <c r="D46" s="152"/>
      <c r="E46" s="60"/>
      <c r="F46" s="128" t="str">
        <f>B11</f>
        <v>SAUJON VAUX 3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ROYAN 2</v>
      </c>
      <c r="C47" s="129"/>
      <c r="D47" s="130"/>
      <c r="E47" s="61"/>
      <c r="F47" s="128" t="str">
        <f>B12</f>
        <v>ST PALAIS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LES MATHES 3</v>
      </c>
      <c r="C48" s="133"/>
      <c r="D48" s="134"/>
      <c r="E48" s="55"/>
      <c r="F48" s="135" t="str">
        <f>F12</f>
        <v>DOLUS OLERON 3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108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-84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80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-52</v>
      </c>
    </row>
    <row r="60" spans="1:38" ht="15.75" hidden="1" customHeight="1" thickBot="1" x14ac:dyDescent="0.3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-100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108</v>
      </c>
    </row>
    <row r="67" spans="1:19" ht="15.75" thickBot="1" x14ac:dyDescent="0.3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80</v>
      </c>
    </row>
    <row r="68" spans="1:19" ht="15.75" thickBot="1" x14ac:dyDescent="0.3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80</v>
      </c>
    </row>
    <row r="69" spans="1:19" ht="15.75" thickBot="1" x14ac:dyDescent="0.3">
      <c r="A69" s="78">
        <v>4</v>
      </c>
      <c r="B69" s="38" t="str">
        <v>SAUJON VAUX 3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-12</v>
      </c>
      <c r="J69" s="46" t="str">
        <v>3</v>
      </c>
      <c r="K69" s="47">
        <v>16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8</v>
      </c>
    </row>
    <row r="70" spans="1:19" ht="15.75" thickBot="1" x14ac:dyDescent="0.3">
      <c r="A70" s="78">
        <v>5</v>
      </c>
      <c r="B70" s="38" t="str">
        <v>LES MATHES 3</v>
      </c>
      <c r="C70" s="41">
        <v>0</v>
      </c>
      <c r="D70" s="46" t="str">
        <v>1</v>
      </c>
      <c r="E70" s="47">
        <v>-32</v>
      </c>
      <c r="F70" s="46" t="str">
        <v>1</v>
      </c>
      <c r="G70" s="47">
        <v>-8</v>
      </c>
      <c r="H70" s="46" t="str">
        <v>1</v>
      </c>
      <c r="I70" s="47">
        <v>-8</v>
      </c>
      <c r="J70" s="46" t="str">
        <v>3</v>
      </c>
      <c r="K70" s="47">
        <v>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-40</v>
      </c>
    </row>
    <row r="71" spans="1:19" ht="15.75" thickBot="1" x14ac:dyDescent="0.3">
      <c r="A71" s="78">
        <v>6</v>
      </c>
      <c r="B71" s="38" t="str">
        <v>BREUILLET 2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-24</v>
      </c>
      <c r="H71" s="46" t="str">
        <v>3</v>
      </c>
      <c r="I71" s="47">
        <v>12</v>
      </c>
      <c r="J71" s="46" t="str">
        <v>1</v>
      </c>
      <c r="K71" s="47">
        <v>-8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-52</v>
      </c>
    </row>
    <row r="72" spans="1:19" ht="15.75" thickBot="1" x14ac:dyDescent="0.3">
      <c r="A72" s="78">
        <v>7</v>
      </c>
      <c r="B72" s="38" t="str">
        <v>LE CHÂTEAU D OLERON 1</v>
      </c>
      <c r="C72" s="42">
        <v>0</v>
      </c>
      <c r="D72" s="75" t="str">
        <v>3</v>
      </c>
      <c r="E72" s="76">
        <v>4</v>
      </c>
      <c r="F72" s="75" t="str">
        <v>1</v>
      </c>
      <c r="G72" s="76">
        <v>-32</v>
      </c>
      <c r="H72" s="75" t="str">
        <v>1</v>
      </c>
      <c r="I72" s="76">
        <v>-32</v>
      </c>
      <c r="J72" s="75" t="str">
        <v>1</v>
      </c>
      <c r="K72" s="76">
        <v>-24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-84</v>
      </c>
    </row>
    <row r="73" spans="1:19" ht="15.75" thickBot="1" x14ac:dyDescent="0.3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-100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18" zoomScale="118" zoomScaleNormal="118" workbookViewId="0">
      <selection activeCell="L39" sqref="L3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125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190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126</v>
      </c>
      <c r="C9" s="182"/>
      <c r="D9" s="183"/>
      <c r="E9" s="52">
        <v>6</v>
      </c>
      <c r="F9" s="184" t="s">
        <v>130</v>
      </c>
      <c r="G9" s="185"/>
      <c r="H9" s="185"/>
      <c r="I9" s="185"/>
      <c r="J9" s="185"/>
      <c r="K9" s="185"/>
      <c r="L9" s="56">
        <v>30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127</v>
      </c>
      <c r="C10" s="172"/>
      <c r="D10" s="173"/>
      <c r="E10" s="53">
        <v>12</v>
      </c>
      <c r="F10" s="171" t="s">
        <v>131</v>
      </c>
      <c r="G10" s="172"/>
      <c r="H10" s="172"/>
      <c r="I10" s="172"/>
      <c r="J10" s="172"/>
      <c r="K10" s="173"/>
      <c r="L10" s="57">
        <v>24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128</v>
      </c>
      <c r="C11" s="172"/>
      <c r="D11" s="173"/>
      <c r="E11" s="54">
        <v>18</v>
      </c>
      <c r="F11" s="171" t="s">
        <v>222</v>
      </c>
      <c r="G11" s="172"/>
      <c r="H11" s="172"/>
      <c r="I11" s="172"/>
      <c r="J11" s="172"/>
      <c r="K11" s="173"/>
      <c r="L11" s="57">
        <v>18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129</v>
      </c>
      <c r="C12" s="176"/>
      <c r="D12" s="177"/>
      <c r="E12" s="55">
        <v>36</v>
      </c>
      <c r="F12" s="178" t="s">
        <v>221</v>
      </c>
      <c r="G12" s="179"/>
      <c r="H12" s="179"/>
      <c r="I12" s="179"/>
      <c r="J12" s="179"/>
      <c r="K12" s="180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190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CHANIERS 2</v>
      </c>
      <c r="C15" s="168"/>
      <c r="D15" s="170"/>
      <c r="E15" s="52">
        <v>30</v>
      </c>
      <c r="F15" s="150" t="str">
        <f>F11</f>
        <v>TONNAY-CHARENTE 4</v>
      </c>
      <c r="G15" s="151"/>
      <c r="H15" s="151"/>
      <c r="I15" s="151"/>
      <c r="J15" s="151"/>
      <c r="K15" s="152"/>
      <c r="L15" s="56">
        <v>6</v>
      </c>
    </row>
    <row r="16" spans="2:19" ht="12.95" customHeight="1" x14ac:dyDescent="0.25">
      <c r="B16" s="150" t="str">
        <f>B9</f>
        <v>LES MATHES 4</v>
      </c>
      <c r="C16" s="151"/>
      <c r="D16" s="152"/>
      <c r="E16" s="53">
        <v>12</v>
      </c>
      <c r="F16" s="150" t="str">
        <f>B11</f>
        <v>LE CHÂTEAU D OLERON 2</v>
      </c>
      <c r="G16" s="151"/>
      <c r="H16" s="151"/>
      <c r="I16" s="151"/>
      <c r="J16" s="151"/>
      <c r="K16" s="152"/>
      <c r="L16" s="57">
        <v>24</v>
      </c>
    </row>
    <row r="17" spans="2:12" ht="12.95" customHeight="1" x14ac:dyDescent="0.25">
      <c r="B17" s="150" t="str">
        <f>B10</f>
        <v>MARENNES 2</v>
      </c>
      <c r="C17" s="151"/>
      <c r="D17" s="152"/>
      <c r="E17" s="54">
        <v>10</v>
      </c>
      <c r="F17" s="150" t="str">
        <f>B12</f>
        <v>ST PIERRE OLERON 1</v>
      </c>
      <c r="G17" s="151"/>
      <c r="H17" s="151"/>
      <c r="I17" s="151"/>
      <c r="J17" s="151"/>
      <c r="K17" s="152"/>
      <c r="L17" s="57">
        <v>26</v>
      </c>
    </row>
    <row r="18" spans="2:12" ht="12.95" customHeight="1" thickBot="1" x14ac:dyDescent="0.3">
      <c r="B18" s="132" t="str">
        <f>F10</f>
        <v>GEMOZAC 2</v>
      </c>
      <c r="C18" s="133"/>
      <c r="D18" s="134"/>
      <c r="E18" s="55">
        <v>36</v>
      </c>
      <c r="F18" s="156" t="str">
        <f>F12</f>
        <v>EXEMPT</v>
      </c>
      <c r="G18" s="157"/>
      <c r="H18" s="157"/>
      <c r="I18" s="157"/>
      <c r="J18" s="157"/>
      <c r="K18" s="15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182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MARENNES 2</v>
      </c>
      <c r="C21" s="165"/>
      <c r="D21" s="166"/>
      <c r="E21" s="52">
        <v>22</v>
      </c>
      <c r="F21" s="167" t="str">
        <f>B11</f>
        <v>LE CHÂTEAU D OLERON 2</v>
      </c>
      <c r="G21" s="168"/>
      <c r="H21" s="168"/>
      <c r="I21" s="168"/>
      <c r="J21" s="168"/>
      <c r="K21" s="168"/>
      <c r="L21" s="56">
        <v>14</v>
      </c>
    </row>
    <row r="22" spans="2:12" ht="12.95" customHeight="1" x14ac:dyDescent="0.25">
      <c r="B22" s="150" t="str">
        <f>B9</f>
        <v>LES MATHES 4</v>
      </c>
      <c r="C22" s="151"/>
      <c r="D22" s="152"/>
      <c r="E22" s="53">
        <v>8</v>
      </c>
      <c r="F22" s="150" t="str">
        <f>B12</f>
        <v>ST PIERRE OLERON 1</v>
      </c>
      <c r="G22" s="151"/>
      <c r="H22" s="151"/>
      <c r="I22" s="151"/>
      <c r="J22" s="151"/>
      <c r="K22" s="152"/>
      <c r="L22" s="57">
        <v>28</v>
      </c>
    </row>
    <row r="23" spans="2:12" ht="12.95" customHeight="1" x14ac:dyDescent="0.25">
      <c r="B23" s="150" t="str">
        <f>F10</f>
        <v>GEMOZAC 2</v>
      </c>
      <c r="C23" s="151"/>
      <c r="D23" s="152"/>
      <c r="E23" s="54">
        <v>24</v>
      </c>
      <c r="F23" s="150" t="str">
        <f>F11</f>
        <v>TONNAY-CHARENTE 4</v>
      </c>
      <c r="G23" s="151"/>
      <c r="H23" s="151"/>
      <c r="I23" s="151"/>
      <c r="J23" s="151"/>
      <c r="K23" s="152"/>
      <c r="L23" s="57">
        <v>12</v>
      </c>
    </row>
    <row r="24" spans="2:12" ht="12.95" customHeight="1" thickBot="1" x14ac:dyDescent="0.3">
      <c r="B24" s="132" t="str">
        <f>F9</f>
        <v>CHANIERS 2</v>
      </c>
      <c r="C24" s="133"/>
      <c r="D24" s="134"/>
      <c r="E24" s="55">
        <v>36</v>
      </c>
      <c r="F24" s="156" t="str">
        <f>F12</f>
        <v>EXEMPT</v>
      </c>
      <c r="G24" s="157"/>
      <c r="H24" s="157"/>
      <c r="I24" s="157"/>
      <c r="J24" s="157"/>
      <c r="K24" s="15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182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GEMOZAC 2</v>
      </c>
      <c r="C27" s="142"/>
      <c r="D27" s="143"/>
      <c r="E27" s="52">
        <v>12</v>
      </c>
      <c r="F27" s="167" t="str">
        <f>F9</f>
        <v>CHANIERS 2</v>
      </c>
      <c r="G27" s="168"/>
      <c r="H27" s="168"/>
      <c r="I27" s="168"/>
      <c r="J27" s="168"/>
      <c r="K27" s="168"/>
      <c r="L27" s="56">
        <v>24</v>
      </c>
    </row>
    <row r="28" spans="2:12" ht="12.95" customHeight="1" x14ac:dyDescent="0.25">
      <c r="B28" s="150" t="str">
        <f>B9</f>
        <v>LES MATHES 4</v>
      </c>
      <c r="C28" s="151"/>
      <c r="D28" s="152"/>
      <c r="E28" s="53">
        <v>22</v>
      </c>
      <c r="F28" s="128" t="str">
        <f>B10</f>
        <v>MARENNES 2</v>
      </c>
      <c r="G28" s="129"/>
      <c r="H28" s="129"/>
      <c r="I28" s="129"/>
      <c r="J28" s="129"/>
      <c r="K28" s="130"/>
      <c r="L28" s="57">
        <v>14</v>
      </c>
    </row>
    <row r="29" spans="2:12" ht="12.95" customHeight="1" x14ac:dyDescent="0.25">
      <c r="B29" s="128" t="str">
        <f>F11</f>
        <v>TONNAY-CHARENTE 4</v>
      </c>
      <c r="C29" s="129"/>
      <c r="D29" s="130"/>
      <c r="E29" s="54">
        <v>10</v>
      </c>
      <c r="F29" s="128" t="str">
        <f>B12</f>
        <v>ST PIERRE OLERON 1</v>
      </c>
      <c r="G29" s="129"/>
      <c r="H29" s="129"/>
      <c r="I29" s="129"/>
      <c r="J29" s="129"/>
      <c r="K29" s="130"/>
      <c r="L29" s="57">
        <v>26</v>
      </c>
    </row>
    <row r="30" spans="2:12" ht="12.95" customHeight="1" thickBot="1" x14ac:dyDescent="0.3">
      <c r="B30" s="132" t="str">
        <f>B11</f>
        <v>LE CHÂTEAU D OLERON 2</v>
      </c>
      <c r="C30" s="133"/>
      <c r="D30" s="134"/>
      <c r="E30" s="55">
        <v>36</v>
      </c>
      <c r="F30" s="156" t="str">
        <f>F12</f>
        <v>EXEMPT</v>
      </c>
      <c r="G30" s="157"/>
      <c r="H30" s="157"/>
      <c r="I30" s="157"/>
      <c r="J30" s="157"/>
      <c r="K30" s="15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231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LE CHÂTEAU D OLERON 2</v>
      </c>
      <c r="C33" s="165"/>
      <c r="D33" s="166"/>
      <c r="E33" s="52">
        <v>20</v>
      </c>
      <c r="F33" s="128" t="str">
        <f>B12</f>
        <v>ST PIERRE OLERON 1</v>
      </c>
      <c r="G33" s="129"/>
      <c r="H33" s="129"/>
      <c r="I33" s="129"/>
      <c r="J33" s="129"/>
      <c r="K33" s="130"/>
      <c r="L33" s="56">
        <v>16</v>
      </c>
    </row>
    <row r="34" spans="2:17" ht="12.95" customHeight="1" x14ac:dyDescent="0.25">
      <c r="B34" s="150" t="str">
        <f>B9</f>
        <v>LES MATHES 4</v>
      </c>
      <c r="C34" s="151"/>
      <c r="D34" s="152"/>
      <c r="E34" s="53">
        <v>24</v>
      </c>
      <c r="F34" s="150" t="str">
        <f>F10</f>
        <v>GEMOZAC 2</v>
      </c>
      <c r="G34" s="151"/>
      <c r="H34" s="151"/>
      <c r="I34" s="151"/>
      <c r="J34" s="151"/>
      <c r="K34" s="152"/>
      <c r="L34" s="57">
        <v>12</v>
      </c>
    </row>
    <row r="35" spans="2:17" ht="12.95" customHeight="1" x14ac:dyDescent="0.25">
      <c r="B35" s="128" t="str">
        <f>F9</f>
        <v>CHANIERS 2</v>
      </c>
      <c r="C35" s="129"/>
      <c r="D35" s="130"/>
      <c r="E35" s="54">
        <v>18</v>
      </c>
      <c r="F35" s="128" t="str">
        <f>B10</f>
        <v>MARENNES 2</v>
      </c>
      <c r="G35" s="129"/>
      <c r="H35" s="129"/>
      <c r="I35" s="129"/>
      <c r="J35" s="129"/>
      <c r="K35" s="130"/>
      <c r="L35" s="57">
        <v>18</v>
      </c>
    </row>
    <row r="36" spans="2:17" ht="12.75" customHeight="1" thickBot="1" x14ac:dyDescent="0.3">
      <c r="B36" s="138" t="str">
        <f>F11</f>
        <v>TONNAY-CHARENTE 4</v>
      </c>
      <c r="C36" s="139"/>
      <c r="D36" s="169"/>
      <c r="E36" s="55"/>
      <c r="F36" s="156" t="str">
        <f>F12</f>
        <v>EXEMPT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231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ST PIERRE OLERON 1</v>
      </c>
      <c r="C39" s="165"/>
      <c r="D39" s="166"/>
      <c r="E39" s="52">
        <v>14</v>
      </c>
      <c r="F39" s="167" t="str">
        <f>F9</f>
        <v>CHANIERS 2</v>
      </c>
      <c r="G39" s="168"/>
      <c r="H39" s="168"/>
      <c r="I39" s="168"/>
      <c r="J39" s="168"/>
      <c r="K39" s="168"/>
      <c r="L39" s="56">
        <v>22</v>
      </c>
    </row>
    <row r="40" spans="2:17" ht="12.95" customHeight="1" x14ac:dyDescent="0.25">
      <c r="B40" s="150" t="str">
        <f>B9</f>
        <v>LES MATHES 4</v>
      </c>
      <c r="C40" s="151"/>
      <c r="D40" s="152"/>
      <c r="E40" s="53">
        <v>30</v>
      </c>
      <c r="F40" s="150" t="str">
        <f>F11</f>
        <v>TONNAY-CHARENTE 4</v>
      </c>
      <c r="G40" s="151"/>
      <c r="H40" s="151"/>
      <c r="I40" s="151"/>
      <c r="J40" s="151"/>
      <c r="K40" s="152"/>
      <c r="L40" s="57">
        <v>6</v>
      </c>
    </row>
    <row r="41" spans="2:17" ht="12.95" customHeight="1" x14ac:dyDescent="0.25">
      <c r="B41" s="128" t="str">
        <f>F10</f>
        <v>GEMOZAC 2</v>
      </c>
      <c r="C41" s="129"/>
      <c r="D41" s="130"/>
      <c r="E41" s="54">
        <v>4</v>
      </c>
      <c r="F41" s="128" t="str">
        <f>B11</f>
        <v>LE CHÂTEAU D OLERON 2</v>
      </c>
      <c r="G41" s="129"/>
      <c r="H41" s="129"/>
      <c r="I41" s="129"/>
      <c r="J41" s="129"/>
      <c r="K41" s="130"/>
      <c r="L41" s="57">
        <v>32</v>
      </c>
    </row>
    <row r="42" spans="2:17" ht="12.95" customHeight="1" thickBot="1" x14ac:dyDescent="0.3">
      <c r="B42" s="132" t="str">
        <f>B10</f>
        <v>MARENNES 2</v>
      </c>
      <c r="C42" s="133"/>
      <c r="D42" s="134"/>
      <c r="E42" s="55">
        <v>36</v>
      </c>
      <c r="F42" s="156" t="str">
        <f>F12</f>
        <v>EXEMPT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171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TONNAY-CHARENTE 4</v>
      </c>
      <c r="C45" s="142"/>
      <c r="D45" s="143"/>
      <c r="E45" s="59"/>
      <c r="F45" s="144" t="str">
        <f>B10</f>
        <v>MARENNES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CHANIERS 2</v>
      </c>
      <c r="C46" s="151"/>
      <c r="D46" s="152"/>
      <c r="E46" s="60"/>
      <c r="F46" s="128" t="str">
        <f>B11</f>
        <v>LE CHÂTEAU D OLERON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GEMOZAC 2</v>
      </c>
      <c r="C47" s="129"/>
      <c r="D47" s="130"/>
      <c r="E47" s="61"/>
      <c r="F47" s="128" t="str">
        <f>B12</f>
        <v>ST PIERRE OLERON 1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LES MATHES 4</v>
      </c>
      <c r="C48" s="133"/>
      <c r="D48" s="134"/>
      <c r="E48" s="55"/>
      <c r="F48" s="135" t="str">
        <f>F12</f>
        <v>EXEMPT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76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-12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72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-76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17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11</v>
      </c>
      <c r="S59" s="70">
        <f t="shared" si="0"/>
        <v>8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2</v>
      </c>
      <c r="M66" s="44">
        <v>0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17</v>
      </c>
      <c r="S66" s="45">
        <v>104</v>
      </c>
    </row>
    <row r="67" spans="1:19" ht="15.75" thickBot="1" x14ac:dyDescent="0.3">
      <c r="A67" s="78">
        <v>2</v>
      </c>
      <c r="B67" s="38" t="str">
        <v>LE CHÂTEAU D OLERON 2</v>
      </c>
      <c r="C67" s="41">
        <v>0</v>
      </c>
      <c r="D67" s="46" t="str">
        <v>2</v>
      </c>
      <c r="E67" s="47">
        <v>0</v>
      </c>
      <c r="F67" s="46" t="str">
        <v>3</v>
      </c>
      <c r="G67" s="47">
        <v>12</v>
      </c>
      <c r="H67" s="46" t="str">
        <v>1</v>
      </c>
      <c r="I67" s="47">
        <v>-8</v>
      </c>
      <c r="J67" s="46" t="str">
        <v>3</v>
      </c>
      <c r="K67" s="47">
        <v>36</v>
      </c>
      <c r="L67" s="46" t="str">
        <v>3</v>
      </c>
      <c r="M67" s="47">
        <v>4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15</v>
      </c>
      <c r="S67" s="48">
        <v>72</v>
      </c>
    </row>
    <row r="68" spans="1:19" ht="15.75" thickBot="1" x14ac:dyDescent="0.3">
      <c r="A68" s="78">
        <v>3</v>
      </c>
      <c r="B68" s="38" t="str">
        <v>ST PIERRE OLERON 1</v>
      </c>
      <c r="C68" s="41">
        <v>0</v>
      </c>
      <c r="D68" s="46" t="str">
        <v>3</v>
      </c>
      <c r="E68" s="47">
        <v>36</v>
      </c>
      <c r="F68" s="46" t="str">
        <v>3</v>
      </c>
      <c r="G68" s="47">
        <v>16</v>
      </c>
      <c r="H68" s="46" t="str">
        <v>3</v>
      </c>
      <c r="I68" s="47">
        <v>20</v>
      </c>
      <c r="J68" s="46" t="str">
        <v>3</v>
      </c>
      <c r="K68" s="47">
        <v>16</v>
      </c>
      <c r="L68" s="46" t="str">
        <v>1</v>
      </c>
      <c r="M68" s="47">
        <v>-4</v>
      </c>
      <c r="N68" s="46" t="str">
        <v>1</v>
      </c>
      <c r="O68" s="47">
        <v>-8</v>
      </c>
      <c r="P68" s="46" t="str">
        <v>0</v>
      </c>
      <c r="Q68" s="47">
        <v>0</v>
      </c>
      <c r="R68" s="81">
        <v>14</v>
      </c>
      <c r="S68" s="48">
        <v>76</v>
      </c>
    </row>
    <row r="69" spans="1:19" ht="15.75" thickBot="1" x14ac:dyDescent="0.3">
      <c r="A69" s="78">
        <v>4</v>
      </c>
      <c r="B69" s="38" t="str">
        <v>GEMOZAC 2</v>
      </c>
      <c r="C69" s="41">
        <v>0</v>
      </c>
      <c r="D69" s="46" t="str">
        <v>3</v>
      </c>
      <c r="E69" s="47">
        <v>12</v>
      </c>
      <c r="F69" s="46" t="str">
        <v>3</v>
      </c>
      <c r="G69" s="47">
        <v>36</v>
      </c>
      <c r="H69" s="46" t="str">
        <v>3</v>
      </c>
      <c r="I69" s="47">
        <v>12</v>
      </c>
      <c r="J69" s="46" t="str">
        <v>1</v>
      </c>
      <c r="K69" s="47">
        <v>-12</v>
      </c>
      <c r="L69" s="46" t="str">
        <v>1</v>
      </c>
      <c r="M69" s="47">
        <v>-12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12</v>
      </c>
      <c r="S69" s="48">
        <v>8</v>
      </c>
    </row>
    <row r="70" spans="1:19" ht="15.75" thickBot="1" x14ac:dyDescent="0.3">
      <c r="A70" s="78">
        <v>5</v>
      </c>
      <c r="B70" s="111" t="str">
        <v>LES MATHES 4</v>
      </c>
      <c r="C70" s="112">
        <v>0</v>
      </c>
      <c r="D70" s="113" t="str">
        <v>1</v>
      </c>
      <c r="E70" s="114">
        <v>-24</v>
      </c>
      <c r="F70" s="113" t="str">
        <v>1</v>
      </c>
      <c r="G70" s="114">
        <v>-12</v>
      </c>
      <c r="H70" s="113" t="str">
        <v>1</v>
      </c>
      <c r="I70" s="114">
        <v>-20</v>
      </c>
      <c r="J70" s="113" t="str">
        <v>3</v>
      </c>
      <c r="K70" s="114">
        <v>8</v>
      </c>
      <c r="L70" s="113" t="str">
        <v>3</v>
      </c>
      <c r="M70" s="114">
        <v>12</v>
      </c>
      <c r="N70" s="113" t="str">
        <v>3</v>
      </c>
      <c r="O70" s="114">
        <v>24</v>
      </c>
      <c r="P70" s="113" t="str">
        <v>0</v>
      </c>
      <c r="Q70" s="114">
        <v>0</v>
      </c>
      <c r="R70" s="81">
        <v>12</v>
      </c>
      <c r="S70" s="48">
        <v>-12</v>
      </c>
    </row>
    <row r="71" spans="1:19" ht="15.75" thickBot="1" x14ac:dyDescent="0.3">
      <c r="A71" s="78">
        <v>6</v>
      </c>
      <c r="B71" s="38" t="str">
        <v>MARENNES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-16</v>
      </c>
      <c r="H71" s="46" t="str">
        <v>3</v>
      </c>
      <c r="I71" s="47">
        <v>8</v>
      </c>
      <c r="J71" s="46" t="str">
        <v>1</v>
      </c>
      <c r="K71" s="47">
        <v>-8</v>
      </c>
      <c r="L71" s="46" t="str">
        <v>2</v>
      </c>
      <c r="M71" s="47">
        <v>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11</v>
      </c>
      <c r="S71" s="48">
        <v>8</v>
      </c>
    </row>
    <row r="72" spans="1:19" ht="15.75" thickBot="1" x14ac:dyDescent="0.3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1</v>
      </c>
      <c r="O72" s="76">
        <v>-24</v>
      </c>
      <c r="P72" s="75" t="str">
        <v>0</v>
      </c>
      <c r="Q72" s="76">
        <v>0</v>
      </c>
      <c r="R72" s="82">
        <v>6</v>
      </c>
      <c r="S72" s="77">
        <v>-76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28" zoomScale="148" zoomScaleNormal="148" workbookViewId="0">
      <selection activeCell="E42" sqref="E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133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205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134</v>
      </c>
      <c r="C9" s="182"/>
      <c r="D9" s="183"/>
      <c r="E9" s="52">
        <v>24</v>
      </c>
      <c r="F9" s="184" t="s">
        <v>138</v>
      </c>
      <c r="G9" s="185"/>
      <c r="H9" s="185"/>
      <c r="I9" s="185"/>
      <c r="J9" s="185"/>
      <c r="K9" s="185"/>
      <c r="L9" s="56">
        <v>12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135</v>
      </c>
      <c r="C10" s="172"/>
      <c r="D10" s="173"/>
      <c r="E10" s="53">
        <v>14</v>
      </c>
      <c r="F10" s="171" t="s">
        <v>140</v>
      </c>
      <c r="G10" s="172"/>
      <c r="H10" s="172"/>
      <c r="I10" s="172"/>
      <c r="J10" s="172"/>
      <c r="K10" s="173"/>
      <c r="L10" s="57">
        <v>22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136</v>
      </c>
      <c r="C11" s="172"/>
      <c r="D11" s="173"/>
      <c r="E11" s="54">
        <v>36</v>
      </c>
      <c r="F11" s="171" t="s">
        <v>139</v>
      </c>
      <c r="G11" s="172"/>
      <c r="H11" s="172"/>
      <c r="I11" s="172"/>
      <c r="J11" s="172"/>
      <c r="K11" s="173"/>
      <c r="L11" s="57"/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137</v>
      </c>
      <c r="C12" s="176"/>
      <c r="D12" s="177"/>
      <c r="E12" s="55">
        <v>36</v>
      </c>
      <c r="F12" s="178" t="s">
        <v>221</v>
      </c>
      <c r="G12" s="179"/>
      <c r="H12" s="179"/>
      <c r="I12" s="179"/>
      <c r="J12" s="179"/>
      <c r="K12" s="180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205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CLERAC 2</v>
      </c>
      <c r="C15" s="168"/>
      <c r="D15" s="170"/>
      <c r="E15" s="52">
        <v>36</v>
      </c>
      <c r="F15" s="150" t="str">
        <f>F11</f>
        <v>ST JEAN D ANGELY 1</v>
      </c>
      <c r="G15" s="151"/>
      <c r="H15" s="151"/>
      <c r="I15" s="151"/>
      <c r="J15" s="151"/>
      <c r="K15" s="152"/>
      <c r="L15" s="56"/>
    </row>
    <row r="16" spans="2:19" ht="12.95" customHeight="1" x14ac:dyDescent="0.25">
      <c r="B16" s="150" t="str">
        <f>B9</f>
        <v>SAINTES AP 1</v>
      </c>
      <c r="C16" s="151"/>
      <c r="D16" s="152"/>
      <c r="E16" s="53">
        <v>20</v>
      </c>
      <c r="F16" s="150" t="str">
        <f>B11</f>
        <v>CHEVANCEAUX 2</v>
      </c>
      <c r="G16" s="151"/>
      <c r="H16" s="151"/>
      <c r="I16" s="151"/>
      <c r="J16" s="151"/>
      <c r="K16" s="152"/>
      <c r="L16" s="57">
        <v>16</v>
      </c>
    </row>
    <row r="17" spans="2:12" ht="12.95" customHeight="1" x14ac:dyDescent="0.25">
      <c r="B17" s="150" t="str">
        <f>B10</f>
        <v>SAUJON VAUX 4</v>
      </c>
      <c r="C17" s="151"/>
      <c r="D17" s="152"/>
      <c r="E17" s="54">
        <v>6</v>
      </c>
      <c r="F17" s="150" t="str">
        <f>B12</f>
        <v>FONTAINE D OZILLAC 4</v>
      </c>
      <c r="G17" s="151"/>
      <c r="H17" s="151"/>
      <c r="I17" s="151"/>
      <c r="J17" s="151"/>
      <c r="K17" s="152"/>
      <c r="L17" s="57">
        <v>30</v>
      </c>
    </row>
    <row r="18" spans="2:12" ht="12.95" customHeight="1" thickBot="1" x14ac:dyDescent="0.3">
      <c r="B18" s="132" t="str">
        <f>F10</f>
        <v>BUSSAC FORET 3</v>
      </c>
      <c r="C18" s="133"/>
      <c r="D18" s="134"/>
      <c r="E18" s="55">
        <v>36</v>
      </c>
      <c r="F18" s="156" t="str">
        <f>F12</f>
        <v>EXEMPT</v>
      </c>
      <c r="G18" s="157"/>
      <c r="H18" s="157"/>
      <c r="I18" s="157"/>
      <c r="J18" s="157"/>
      <c r="K18" s="15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193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SAUJON VAUX 4</v>
      </c>
      <c r="C21" s="165"/>
      <c r="D21" s="166"/>
      <c r="E21" s="52">
        <v>12</v>
      </c>
      <c r="F21" s="167" t="str">
        <f>B11</f>
        <v>CHEVANCEAUX 2</v>
      </c>
      <c r="G21" s="168"/>
      <c r="H21" s="168"/>
      <c r="I21" s="168"/>
      <c r="J21" s="168"/>
      <c r="K21" s="168"/>
      <c r="L21" s="56">
        <v>24</v>
      </c>
    </row>
    <row r="22" spans="2:12" ht="12.95" customHeight="1" x14ac:dyDescent="0.25">
      <c r="B22" s="150" t="str">
        <f>B9</f>
        <v>SAINTES AP 1</v>
      </c>
      <c r="C22" s="151"/>
      <c r="D22" s="152"/>
      <c r="E22" s="53">
        <v>16</v>
      </c>
      <c r="F22" s="150" t="str">
        <f>B12</f>
        <v>FONTAINE D OZILLAC 4</v>
      </c>
      <c r="G22" s="151"/>
      <c r="H22" s="151"/>
      <c r="I22" s="151"/>
      <c r="J22" s="151"/>
      <c r="K22" s="152"/>
      <c r="L22" s="57">
        <v>20</v>
      </c>
    </row>
    <row r="23" spans="2:12" ht="12.95" customHeight="1" x14ac:dyDescent="0.25">
      <c r="B23" s="150" t="str">
        <f>F10</f>
        <v>BUSSAC FORET 3</v>
      </c>
      <c r="C23" s="151"/>
      <c r="D23" s="152"/>
      <c r="E23" s="54">
        <v>36</v>
      </c>
      <c r="F23" s="150" t="str">
        <f>F11</f>
        <v>ST JEAN D ANGELY 1</v>
      </c>
      <c r="G23" s="151"/>
      <c r="H23" s="151"/>
      <c r="I23" s="151"/>
      <c r="J23" s="151"/>
      <c r="K23" s="152"/>
      <c r="L23" s="57"/>
    </row>
    <row r="24" spans="2:12" ht="12.95" customHeight="1" thickBot="1" x14ac:dyDescent="0.3">
      <c r="B24" s="132" t="str">
        <f>F9</f>
        <v>CLERAC 2</v>
      </c>
      <c r="C24" s="133"/>
      <c r="D24" s="134"/>
      <c r="E24" s="55">
        <v>36</v>
      </c>
      <c r="F24" s="156" t="str">
        <f>F12</f>
        <v>EXEMPT</v>
      </c>
      <c r="G24" s="157"/>
      <c r="H24" s="157"/>
      <c r="I24" s="157"/>
      <c r="J24" s="157"/>
      <c r="K24" s="15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193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BUSSAC FORET 3</v>
      </c>
      <c r="C27" s="142"/>
      <c r="D27" s="143"/>
      <c r="E27" s="52">
        <v>22</v>
      </c>
      <c r="F27" s="167" t="str">
        <f>F9</f>
        <v>CLERAC 2</v>
      </c>
      <c r="G27" s="168"/>
      <c r="H27" s="168"/>
      <c r="I27" s="168"/>
      <c r="J27" s="168"/>
      <c r="K27" s="168"/>
      <c r="L27" s="56">
        <v>14</v>
      </c>
    </row>
    <row r="28" spans="2:12" ht="12.95" customHeight="1" x14ac:dyDescent="0.25">
      <c r="B28" s="150" t="str">
        <f>B9</f>
        <v>SAINTES AP 1</v>
      </c>
      <c r="C28" s="151"/>
      <c r="D28" s="152"/>
      <c r="E28" s="53">
        <v>24</v>
      </c>
      <c r="F28" s="128" t="str">
        <f>B10</f>
        <v>SAUJON VAUX 4</v>
      </c>
      <c r="G28" s="129"/>
      <c r="H28" s="129"/>
      <c r="I28" s="129"/>
      <c r="J28" s="129"/>
      <c r="K28" s="130"/>
      <c r="L28" s="57">
        <v>12</v>
      </c>
    </row>
    <row r="29" spans="2:12" ht="12.95" customHeight="1" x14ac:dyDescent="0.25">
      <c r="B29" s="128" t="str">
        <f>F11</f>
        <v>ST JEAN D ANGELY 1</v>
      </c>
      <c r="C29" s="129"/>
      <c r="D29" s="130"/>
      <c r="E29" s="54"/>
      <c r="F29" s="128" t="str">
        <f>B12</f>
        <v>FONTAINE D OZILLAC 4</v>
      </c>
      <c r="G29" s="129"/>
      <c r="H29" s="129"/>
      <c r="I29" s="129"/>
      <c r="J29" s="129"/>
      <c r="K29" s="130"/>
      <c r="L29" s="57">
        <v>36</v>
      </c>
    </row>
    <row r="30" spans="2:12" ht="12.95" customHeight="1" thickBot="1" x14ac:dyDescent="0.3">
      <c r="B30" s="132" t="str">
        <f>B11</f>
        <v>CHEVANCEAUX 2</v>
      </c>
      <c r="C30" s="133"/>
      <c r="D30" s="134"/>
      <c r="E30" s="55">
        <v>36</v>
      </c>
      <c r="F30" s="156" t="str">
        <f>F12</f>
        <v>EXEMPT</v>
      </c>
      <c r="G30" s="157"/>
      <c r="H30" s="157"/>
      <c r="I30" s="157"/>
      <c r="J30" s="157"/>
      <c r="K30" s="15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194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CHEVANCEAUX 2</v>
      </c>
      <c r="C33" s="165"/>
      <c r="D33" s="166"/>
      <c r="E33" s="52">
        <v>28</v>
      </c>
      <c r="F33" s="128" t="str">
        <f>B12</f>
        <v>FONTAINE D OZILLAC 4</v>
      </c>
      <c r="G33" s="129"/>
      <c r="H33" s="129"/>
      <c r="I33" s="129"/>
      <c r="J33" s="129"/>
      <c r="K33" s="130"/>
      <c r="L33" s="56">
        <v>8</v>
      </c>
    </row>
    <row r="34" spans="2:17" ht="12.95" customHeight="1" x14ac:dyDescent="0.25">
      <c r="B34" s="150" t="str">
        <f>B9</f>
        <v>SAINTES AP 1</v>
      </c>
      <c r="C34" s="151"/>
      <c r="D34" s="152"/>
      <c r="E34" s="53">
        <v>24</v>
      </c>
      <c r="F34" s="150" t="str">
        <f>F10</f>
        <v>BUSSAC FORET 3</v>
      </c>
      <c r="G34" s="151"/>
      <c r="H34" s="151"/>
      <c r="I34" s="151"/>
      <c r="J34" s="151"/>
      <c r="K34" s="152"/>
      <c r="L34" s="57">
        <v>12</v>
      </c>
    </row>
    <row r="35" spans="2:17" ht="12.95" customHeight="1" x14ac:dyDescent="0.25">
      <c r="B35" s="128" t="str">
        <f>F9</f>
        <v>CLERAC 2</v>
      </c>
      <c r="C35" s="129"/>
      <c r="D35" s="130"/>
      <c r="E35" s="54">
        <v>28</v>
      </c>
      <c r="F35" s="128" t="str">
        <f>B10</f>
        <v>SAUJON VAUX 4</v>
      </c>
      <c r="G35" s="129"/>
      <c r="H35" s="129"/>
      <c r="I35" s="129"/>
      <c r="J35" s="129"/>
      <c r="K35" s="130"/>
      <c r="L35" s="57">
        <v>8</v>
      </c>
    </row>
    <row r="36" spans="2:17" ht="12.75" customHeight="1" thickBot="1" x14ac:dyDescent="0.3">
      <c r="B36" s="138" t="str">
        <f>F11</f>
        <v>ST JEAN D ANGELY 1</v>
      </c>
      <c r="C36" s="139"/>
      <c r="D36" s="169"/>
      <c r="E36" s="55"/>
      <c r="F36" s="156" t="str">
        <f>F12</f>
        <v>EXEMPT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194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FONTAINE D OZILLAC 4</v>
      </c>
      <c r="C39" s="165"/>
      <c r="D39" s="166"/>
      <c r="E39" s="52">
        <v>18</v>
      </c>
      <c r="F39" s="167" t="str">
        <f>F9</f>
        <v>CLERAC 2</v>
      </c>
      <c r="G39" s="168"/>
      <c r="H39" s="168"/>
      <c r="I39" s="168"/>
      <c r="J39" s="168"/>
      <c r="K39" s="168"/>
      <c r="L39" s="56">
        <v>18</v>
      </c>
    </row>
    <row r="40" spans="2:17" ht="12.95" customHeight="1" x14ac:dyDescent="0.25">
      <c r="B40" s="150" t="str">
        <f>B9</f>
        <v>SAINTES AP 1</v>
      </c>
      <c r="C40" s="151"/>
      <c r="D40" s="152"/>
      <c r="E40" s="53">
        <v>36</v>
      </c>
      <c r="F40" s="150" t="str">
        <f>F11</f>
        <v>ST JEAN D ANGELY 1</v>
      </c>
      <c r="G40" s="151"/>
      <c r="H40" s="151"/>
      <c r="I40" s="151"/>
      <c r="J40" s="151"/>
      <c r="K40" s="152"/>
      <c r="L40" s="57"/>
    </row>
    <row r="41" spans="2:17" ht="12.95" customHeight="1" x14ac:dyDescent="0.25">
      <c r="B41" s="128" t="str">
        <f>F10</f>
        <v>BUSSAC FORET 3</v>
      </c>
      <c r="C41" s="129"/>
      <c r="D41" s="130"/>
      <c r="E41" s="54">
        <v>18</v>
      </c>
      <c r="F41" s="128" t="str">
        <f>B11</f>
        <v>CHEVANCEAUX 2</v>
      </c>
      <c r="G41" s="129"/>
      <c r="H41" s="129"/>
      <c r="I41" s="129"/>
      <c r="J41" s="129"/>
      <c r="K41" s="130"/>
      <c r="L41" s="57">
        <v>18</v>
      </c>
    </row>
    <row r="42" spans="2:17" ht="12.95" customHeight="1" thickBot="1" x14ac:dyDescent="0.3">
      <c r="B42" s="132" t="str">
        <f>B10</f>
        <v>SAUJON VAUX 4</v>
      </c>
      <c r="C42" s="133"/>
      <c r="D42" s="134"/>
      <c r="E42" s="55">
        <v>36</v>
      </c>
      <c r="F42" s="156" t="str">
        <f>F12</f>
        <v>EXEMPT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191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ST JEAN D ANGELY 1</v>
      </c>
      <c r="C45" s="142"/>
      <c r="D45" s="143"/>
      <c r="E45" s="59"/>
      <c r="F45" s="144" t="str">
        <f>B10</f>
        <v>SAUJON VAUX 4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CLERAC 2</v>
      </c>
      <c r="C46" s="151"/>
      <c r="D46" s="152"/>
      <c r="E46" s="60"/>
      <c r="F46" s="128" t="str">
        <f>B11</f>
        <v>CHEVANCEAUX 2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BUSSAC FORET 3</v>
      </c>
      <c r="C47" s="129"/>
      <c r="D47" s="130"/>
      <c r="E47" s="61"/>
      <c r="F47" s="128" t="str">
        <f>B12</f>
        <v>FONTAINE D OZILLAC 4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SAINTES AP 1</v>
      </c>
      <c r="C48" s="133"/>
      <c r="D48" s="134"/>
      <c r="E48" s="55"/>
      <c r="F48" s="135" t="str">
        <f>F12</f>
        <v>EXEMPT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16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0</v>
      </c>
      <c r="S57" s="17">
        <f t="shared" si="0"/>
        <v>-180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13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-40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SAINTES AP 1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4</v>
      </c>
      <c r="H66" s="43" t="str">
        <v>1</v>
      </c>
      <c r="I66" s="44">
        <v>-4</v>
      </c>
      <c r="J66" s="43" t="str">
        <v>3</v>
      </c>
      <c r="K66" s="44">
        <v>12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16</v>
      </c>
      <c r="S66" s="45">
        <v>72</v>
      </c>
    </row>
    <row r="67" spans="1:19" ht="15.75" thickBot="1" x14ac:dyDescent="0.3">
      <c r="A67" s="78">
        <v>2</v>
      </c>
      <c r="B67" s="38" t="str">
        <v>CHEVANCEAUX 2</v>
      </c>
      <c r="C67" s="41">
        <v>0</v>
      </c>
      <c r="D67" s="46" t="str">
        <v>3</v>
      </c>
      <c r="E67" s="47">
        <v>36</v>
      </c>
      <c r="F67" s="46" t="str">
        <v>1</v>
      </c>
      <c r="G67" s="47">
        <v>-4</v>
      </c>
      <c r="H67" s="46" t="str">
        <v>3</v>
      </c>
      <c r="I67" s="47">
        <v>12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100</v>
      </c>
    </row>
    <row r="68" spans="1:19" ht="15.75" thickBot="1" x14ac:dyDescent="0.3">
      <c r="A68" s="78">
        <v>3</v>
      </c>
      <c r="B68" s="38" t="str">
        <v>FONTAINE D OZILLAC 4</v>
      </c>
      <c r="C68" s="41">
        <v>0</v>
      </c>
      <c r="D68" s="46" t="str">
        <v>3</v>
      </c>
      <c r="E68" s="47">
        <v>36</v>
      </c>
      <c r="F68" s="46" t="str">
        <v>3</v>
      </c>
      <c r="G68" s="47">
        <v>24</v>
      </c>
      <c r="H68" s="46" t="str">
        <v>3</v>
      </c>
      <c r="I68" s="47">
        <v>4</v>
      </c>
      <c r="J68" s="46" t="str">
        <v>3</v>
      </c>
      <c r="K68" s="47">
        <v>36</v>
      </c>
      <c r="L68" s="46" t="str">
        <v>1</v>
      </c>
      <c r="M68" s="47">
        <v>-20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80</v>
      </c>
    </row>
    <row r="69" spans="1:19" ht="15.75" thickBot="1" x14ac:dyDescent="0.3">
      <c r="A69" s="78">
        <v>4</v>
      </c>
      <c r="B69" s="38" t="str">
        <v>BUSSAC FORET 3</v>
      </c>
      <c r="C69" s="41">
        <v>0</v>
      </c>
      <c r="D69" s="46" t="str">
        <v>3</v>
      </c>
      <c r="E69" s="47">
        <v>8</v>
      </c>
      <c r="F69" s="46" t="str">
        <v>3</v>
      </c>
      <c r="G69" s="47">
        <v>36</v>
      </c>
      <c r="H69" s="46" t="str">
        <v>3</v>
      </c>
      <c r="I69" s="47">
        <v>36</v>
      </c>
      <c r="J69" s="46" t="str">
        <v>3</v>
      </c>
      <c r="K69" s="47">
        <v>8</v>
      </c>
      <c r="L69" s="46" t="str">
        <v>1</v>
      </c>
      <c r="M69" s="47">
        <v>-12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15</v>
      </c>
      <c r="S69" s="48">
        <v>76</v>
      </c>
    </row>
    <row r="70" spans="1:19" ht="15.75" thickBot="1" x14ac:dyDescent="0.3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36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3</v>
      </c>
      <c r="M70" s="47">
        <v>20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13</v>
      </c>
      <c r="S70" s="48">
        <v>72</v>
      </c>
    </row>
    <row r="71" spans="1:19" ht="15.75" thickBot="1" x14ac:dyDescent="0.3">
      <c r="A71" s="78">
        <v>6</v>
      </c>
      <c r="B71" s="38" t="str">
        <v>SAUJON VAUX 4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-24</v>
      </c>
      <c r="H71" s="46" t="str">
        <v>1</v>
      </c>
      <c r="I71" s="47">
        <v>-12</v>
      </c>
      <c r="J71" s="46" t="str">
        <v>1</v>
      </c>
      <c r="K71" s="47">
        <v>-12</v>
      </c>
      <c r="L71" s="46" t="str">
        <v>1</v>
      </c>
      <c r="M71" s="47">
        <v>-20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8</v>
      </c>
      <c r="S71" s="48">
        <v>-40</v>
      </c>
    </row>
    <row r="72" spans="1:19" ht="15.75" thickBot="1" x14ac:dyDescent="0.3">
      <c r="A72" s="78">
        <v>7</v>
      </c>
      <c r="B72" s="38" t="str">
        <v>ST JEAN D ANGELY 1</v>
      </c>
      <c r="C72" s="42">
        <v>0</v>
      </c>
      <c r="D72" s="75" t="str">
        <v>0</v>
      </c>
      <c r="E72" s="76">
        <v>-36</v>
      </c>
      <c r="F72" s="75" t="str">
        <v>0</v>
      </c>
      <c r="G72" s="76">
        <v>-36</v>
      </c>
      <c r="H72" s="75" t="str">
        <v>0</v>
      </c>
      <c r="I72" s="76">
        <v>-36</v>
      </c>
      <c r="J72" s="75" t="str">
        <v>0</v>
      </c>
      <c r="K72" s="76">
        <v>-36</v>
      </c>
      <c r="L72" s="75" t="str">
        <v>0</v>
      </c>
      <c r="M72" s="76">
        <v>0</v>
      </c>
      <c r="N72" s="75" t="str">
        <v>0</v>
      </c>
      <c r="O72" s="76">
        <v>-36</v>
      </c>
      <c r="P72" s="75" t="str">
        <v>0</v>
      </c>
      <c r="Q72" s="76">
        <v>0</v>
      </c>
      <c r="R72" s="82">
        <v>0</v>
      </c>
      <c r="S72" s="77">
        <v>-180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9" zoomScale="98" zoomScaleNormal="98" workbookViewId="0">
      <selection activeCell="D21" sqref="D21"/>
    </sheetView>
  </sheetViews>
  <sheetFormatPr baseColWidth="10" defaultColWidth="11.42578125" defaultRowHeight="15" x14ac:dyDescent="0.25"/>
  <cols>
    <col min="1" max="1" width="4.85546875" customWidth="1"/>
    <col min="2" max="2" width="20.42578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86" t="s">
        <v>141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8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1"/>
    </row>
    <row r="6" spans="2:18" ht="8.25" customHeight="1" x14ac:dyDescent="0.25"/>
    <row r="7" spans="2:18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</row>
    <row r="8" spans="2:18" ht="12.95" customHeight="1" thickBot="1" x14ac:dyDescent="0.3">
      <c r="B8" s="159" t="s">
        <v>195</v>
      </c>
      <c r="C8" s="160"/>
      <c r="D8" s="160"/>
      <c r="E8" s="161" t="s">
        <v>215</v>
      </c>
      <c r="F8" s="161"/>
      <c r="G8" s="162">
        <v>46264</v>
      </c>
      <c r="H8" s="163"/>
      <c r="I8" s="193" t="s">
        <v>216</v>
      </c>
      <c r="J8" s="193"/>
      <c r="K8" s="51"/>
      <c r="M8" s="2"/>
      <c r="N8" s="86" t="s">
        <v>2</v>
      </c>
      <c r="O8" s="86"/>
      <c r="P8" s="86"/>
      <c r="Q8" s="86"/>
      <c r="R8" s="86"/>
    </row>
    <row r="9" spans="2:18" ht="12.95" customHeight="1" x14ac:dyDescent="0.25">
      <c r="B9" s="181" t="s">
        <v>142</v>
      </c>
      <c r="C9" s="183"/>
      <c r="D9" s="52">
        <v>14</v>
      </c>
      <c r="E9" s="181" t="s">
        <v>145</v>
      </c>
      <c r="F9" s="182"/>
      <c r="G9" s="182"/>
      <c r="H9" s="182"/>
      <c r="I9" s="182"/>
      <c r="J9" s="183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5" customHeight="1" x14ac:dyDescent="0.25">
      <c r="B10" s="171" t="s">
        <v>143</v>
      </c>
      <c r="C10" s="173"/>
      <c r="D10" s="53">
        <v>24</v>
      </c>
      <c r="E10" s="171" t="s">
        <v>146</v>
      </c>
      <c r="F10" s="172"/>
      <c r="G10" s="172"/>
      <c r="H10" s="172"/>
      <c r="I10" s="172"/>
      <c r="J10" s="173"/>
      <c r="K10" s="57">
        <v>12</v>
      </c>
      <c r="M10" s="4"/>
      <c r="N10" s="174" t="s">
        <v>4</v>
      </c>
      <c r="O10" s="174"/>
      <c r="P10" s="174"/>
      <c r="Q10" s="174"/>
      <c r="R10" s="174"/>
    </row>
    <row r="11" spans="2:18" ht="12.95" customHeight="1" thickBot="1" x14ac:dyDescent="0.3">
      <c r="B11" s="175" t="s">
        <v>144</v>
      </c>
      <c r="C11" s="177"/>
      <c r="D11" s="55">
        <v>30</v>
      </c>
      <c r="E11" s="175" t="s">
        <v>214</v>
      </c>
      <c r="F11" s="176"/>
      <c r="G11" s="176"/>
      <c r="H11" s="176"/>
      <c r="I11" s="176"/>
      <c r="J11" s="177"/>
      <c r="K11" s="58">
        <v>6</v>
      </c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59" t="s">
        <v>217</v>
      </c>
      <c r="C13" s="160"/>
      <c r="D13" s="160"/>
      <c r="E13" s="161" t="s">
        <v>215</v>
      </c>
      <c r="F13" s="161"/>
      <c r="G13" s="162">
        <v>46264</v>
      </c>
      <c r="H13" s="163"/>
      <c r="I13" s="193" t="s">
        <v>16</v>
      </c>
      <c r="J13" s="193"/>
      <c r="K13" s="51"/>
    </row>
    <row r="14" spans="2:18" ht="12.95" customHeight="1" x14ac:dyDescent="0.25">
      <c r="B14" s="167" t="str">
        <f>$E$9</f>
        <v>ST JULIEN ESCAP 2</v>
      </c>
      <c r="C14" s="170"/>
      <c r="D14" s="52">
        <v>16</v>
      </c>
      <c r="E14" s="150" t="str">
        <f>$B$11</f>
        <v>CHANIERS 3</v>
      </c>
      <c r="F14" s="151"/>
      <c r="G14" s="151"/>
      <c r="H14" s="151"/>
      <c r="I14" s="151"/>
      <c r="J14" s="152"/>
      <c r="K14" s="56">
        <v>20</v>
      </c>
    </row>
    <row r="15" spans="2:18" ht="12.95" customHeight="1" x14ac:dyDescent="0.25">
      <c r="B15" s="150" t="str">
        <f>$B$9</f>
        <v>LES GONDS 3</v>
      </c>
      <c r="C15" s="152"/>
      <c r="D15" s="53">
        <v>20</v>
      </c>
      <c r="E15" s="150" t="str">
        <f>$B$10</f>
        <v>NANCRAS 1</v>
      </c>
      <c r="F15" s="151"/>
      <c r="G15" s="151"/>
      <c r="H15" s="151"/>
      <c r="I15" s="151"/>
      <c r="J15" s="152"/>
      <c r="K15" s="57">
        <v>16</v>
      </c>
    </row>
    <row r="16" spans="2:18" ht="12.95" customHeight="1" thickBot="1" x14ac:dyDescent="0.3">
      <c r="B16" s="132" t="str">
        <f>$E$10</f>
        <v>TONNAY CHARENTE 5</v>
      </c>
      <c r="C16" s="134"/>
      <c r="D16" s="55">
        <v>14</v>
      </c>
      <c r="E16" s="156" t="str">
        <f>$E$11</f>
        <v>PORT DES BARQUE 5</v>
      </c>
      <c r="F16" s="157"/>
      <c r="G16" s="157"/>
      <c r="H16" s="157"/>
      <c r="I16" s="157"/>
      <c r="J16" s="158"/>
      <c r="K16" s="58">
        <v>22</v>
      </c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59" t="s">
        <v>160</v>
      </c>
      <c r="C18" s="160"/>
      <c r="D18" s="160"/>
      <c r="E18" s="161" t="s">
        <v>218</v>
      </c>
      <c r="F18" s="161"/>
      <c r="G18" s="162">
        <v>46271</v>
      </c>
      <c r="H18" s="163"/>
      <c r="I18" s="163" t="s">
        <v>219</v>
      </c>
      <c r="J18" s="163"/>
      <c r="K18" s="51"/>
    </row>
    <row r="19" spans="2:16" ht="12.95" customHeight="1" x14ac:dyDescent="0.25">
      <c r="B19" s="164" t="str">
        <f>$B$10</f>
        <v>NANCRAS 1</v>
      </c>
      <c r="C19" s="166"/>
      <c r="D19" s="52">
        <v>12</v>
      </c>
      <c r="E19" s="167" t="str">
        <f>$B$11</f>
        <v>CHANIERS 3</v>
      </c>
      <c r="F19" s="168"/>
      <c r="G19" s="168"/>
      <c r="H19" s="168"/>
      <c r="I19" s="168"/>
      <c r="J19" s="168"/>
      <c r="K19" s="56">
        <v>24</v>
      </c>
    </row>
    <row r="20" spans="2:16" ht="12.95" customHeight="1" x14ac:dyDescent="0.25">
      <c r="B20" s="150" t="str">
        <f>$B$9</f>
        <v>LES GONDS 3</v>
      </c>
      <c r="C20" s="152"/>
      <c r="D20" s="53">
        <v>26</v>
      </c>
      <c r="E20" s="150" t="str">
        <f>$E$10</f>
        <v>TONNAY CHARENTE 5</v>
      </c>
      <c r="F20" s="151"/>
      <c r="G20" s="151"/>
      <c r="H20" s="151"/>
      <c r="I20" s="151"/>
      <c r="J20" s="152"/>
      <c r="K20" s="57">
        <v>10</v>
      </c>
    </row>
    <row r="21" spans="2:16" ht="12.95" customHeight="1" thickBot="1" x14ac:dyDescent="0.3">
      <c r="B21" s="132" t="str">
        <f>$E$9</f>
        <v>ST JULIEN ESCAP 2</v>
      </c>
      <c r="C21" s="134"/>
      <c r="D21" s="55">
        <v>18</v>
      </c>
      <c r="E21" s="156" t="str">
        <f>$E$11</f>
        <v>PORT DES BARQUE 5</v>
      </c>
      <c r="F21" s="157"/>
      <c r="G21" s="157"/>
      <c r="H21" s="157"/>
      <c r="I21" s="157"/>
      <c r="J21" s="158"/>
      <c r="K21" s="58">
        <v>18</v>
      </c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59" t="s">
        <v>160</v>
      </c>
      <c r="C23" s="160"/>
      <c r="D23" s="160"/>
      <c r="E23" s="161" t="s">
        <v>218</v>
      </c>
      <c r="F23" s="161"/>
      <c r="G23" s="162">
        <v>46271</v>
      </c>
      <c r="H23" s="163"/>
      <c r="I23" s="163" t="s">
        <v>16</v>
      </c>
      <c r="J23" s="163"/>
      <c r="K23" s="51"/>
    </row>
    <row r="24" spans="2:16" ht="12.95" customHeight="1" x14ac:dyDescent="0.25">
      <c r="B24" s="141" t="str">
        <f>$E$10</f>
        <v>TONNAY CHARENTE 5</v>
      </c>
      <c r="C24" s="143"/>
      <c r="D24" s="52">
        <v>14</v>
      </c>
      <c r="E24" s="167" t="str">
        <f>$E$9</f>
        <v>ST JULIEN ESCAP 2</v>
      </c>
      <c r="F24" s="168"/>
      <c r="G24" s="168"/>
      <c r="H24" s="168"/>
      <c r="I24" s="168"/>
      <c r="J24" s="168"/>
      <c r="K24" s="56">
        <v>22</v>
      </c>
    </row>
    <row r="25" spans="2:16" ht="12.95" customHeight="1" x14ac:dyDescent="0.25">
      <c r="B25" s="150" t="str">
        <f>$B$9</f>
        <v>LES GONDS 3</v>
      </c>
      <c r="C25" s="152"/>
      <c r="D25" s="53">
        <v>16</v>
      </c>
      <c r="E25" s="128" t="str">
        <f>$B$11</f>
        <v>CHANIERS 3</v>
      </c>
      <c r="F25" s="129"/>
      <c r="G25" s="129"/>
      <c r="H25" s="129"/>
      <c r="I25" s="129"/>
      <c r="J25" s="130"/>
      <c r="K25" s="57">
        <v>20</v>
      </c>
    </row>
    <row r="26" spans="2:16" ht="12.95" customHeight="1" thickBot="1" x14ac:dyDescent="0.3">
      <c r="B26" s="132" t="str">
        <f>$B$10</f>
        <v>NANCRAS 1</v>
      </c>
      <c r="C26" s="134"/>
      <c r="D26" s="55">
        <v>14</v>
      </c>
      <c r="E26" s="156" t="str">
        <f>$E$11</f>
        <v>PORT DES BARQUE 5</v>
      </c>
      <c r="F26" s="157"/>
      <c r="G26" s="157"/>
      <c r="H26" s="157"/>
      <c r="I26" s="157"/>
      <c r="J26" s="158"/>
      <c r="K26" s="58">
        <v>22</v>
      </c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59" t="s">
        <v>220</v>
      </c>
      <c r="C28" s="160"/>
      <c r="D28" s="160"/>
      <c r="E28" s="161" t="s">
        <v>215</v>
      </c>
      <c r="F28" s="161"/>
      <c r="G28" s="162">
        <v>46292</v>
      </c>
      <c r="H28" s="163"/>
      <c r="I28" s="163" t="s">
        <v>17</v>
      </c>
      <c r="J28" s="163"/>
      <c r="K28" s="51"/>
      <c r="M28" s="147" t="s">
        <v>5</v>
      </c>
      <c r="N28" s="148"/>
      <c r="O28" s="148"/>
      <c r="P28" s="149"/>
    </row>
    <row r="29" spans="2:16" ht="12.95" customHeight="1" x14ac:dyDescent="0.25">
      <c r="B29" s="164" t="str">
        <f>$B$11</f>
        <v>CHANIERS 3</v>
      </c>
      <c r="C29" s="166"/>
      <c r="D29" s="52"/>
      <c r="E29" s="128" t="str">
        <f>$E$10</f>
        <v>TONNAY CHARENTE 5</v>
      </c>
      <c r="F29" s="129"/>
      <c r="G29" s="129"/>
      <c r="H29" s="129"/>
      <c r="I29" s="129"/>
      <c r="J29" s="130"/>
      <c r="K29" s="56"/>
      <c r="M29" s="153" t="s">
        <v>6</v>
      </c>
      <c r="N29" s="154"/>
      <c r="O29" s="154"/>
      <c r="P29" s="155"/>
    </row>
    <row r="30" spans="2:16" ht="12.95" customHeight="1" x14ac:dyDescent="0.25">
      <c r="B30" s="150" t="str">
        <f>$E$9</f>
        <v>ST JULIEN ESCAP 2</v>
      </c>
      <c r="C30" s="152"/>
      <c r="D30" s="53"/>
      <c r="E30" s="150" t="str">
        <f>$B$10</f>
        <v>NANCRAS 1</v>
      </c>
      <c r="F30" s="151"/>
      <c r="G30" s="151"/>
      <c r="H30" s="151"/>
      <c r="I30" s="151"/>
      <c r="J30" s="152"/>
      <c r="K30" s="57"/>
      <c r="M30" s="128" t="s">
        <v>7</v>
      </c>
      <c r="N30" s="129"/>
      <c r="O30" s="129"/>
      <c r="P30" s="131"/>
    </row>
    <row r="31" spans="2:16" ht="12.95" customHeight="1" thickBot="1" x14ac:dyDescent="0.3">
      <c r="B31" s="138" t="str">
        <f>$B$9</f>
        <v>LES GONDS 3</v>
      </c>
      <c r="C31" s="169"/>
      <c r="D31" s="55"/>
      <c r="E31" s="156" t="str">
        <f>$E$11</f>
        <v>PORT DES BARQUE 5</v>
      </c>
      <c r="F31" s="157"/>
      <c r="G31" s="157"/>
      <c r="H31" s="157"/>
      <c r="I31" s="157"/>
      <c r="J31" s="158"/>
      <c r="K31" s="58"/>
      <c r="M31" s="138" t="s">
        <v>8</v>
      </c>
      <c r="N31" s="139"/>
      <c r="O31" s="139"/>
      <c r="P31" s="140"/>
    </row>
    <row r="32" spans="2:16" ht="9" customHeight="1" x14ac:dyDescent="0.25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17" t="s">
        <v>11</v>
      </c>
      <c r="N34" s="118"/>
      <c r="R34" s="30"/>
      <c r="S34" s="30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24" t="s">
        <v>206</v>
      </c>
      <c r="D36" s="125"/>
      <c r="E36" s="126" t="s">
        <v>207</v>
      </c>
      <c r="F36" s="127"/>
      <c r="G36" s="126" t="s">
        <v>208</v>
      </c>
      <c r="H36" s="127"/>
      <c r="I36" s="126" t="s">
        <v>209</v>
      </c>
      <c r="J36" s="127"/>
      <c r="K36" s="126" t="s">
        <v>210</v>
      </c>
      <c r="L36" s="12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0</v>
      </c>
      <c r="L37" s="22">
        <f>$K$29-$D$29</f>
        <v>0</v>
      </c>
      <c r="M37" s="16">
        <f t="shared" ref="M37:N42" si="0">+C37+E37+G37+I37+K37</f>
        <v>4</v>
      </c>
      <c r="N37" s="17">
        <f t="shared" si="0"/>
        <v>-44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0</v>
      </c>
      <c r="L38" s="22">
        <f>$D$30-$K$30</f>
        <v>0</v>
      </c>
      <c r="M38" s="16">
        <f t="shared" si="0"/>
        <v>9</v>
      </c>
      <c r="N38" s="17">
        <f t="shared" si="0"/>
        <v>12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0</v>
      </c>
      <c r="L39" s="22">
        <f>$K$31-$D$31</f>
        <v>0</v>
      </c>
      <c r="M39" s="16">
        <f t="shared" si="0"/>
        <v>9</v>
      </c>
      <c r="N39" s="17">
        <f t="shared" si="0"/>
        <v>-8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0</v>
      </c>
      <c r="L40" s="22">
        <f>$K$30-$D$30</f>
        <v>0</v>
      </c>
      <c r="M40" s="16">
        <f t="shared" si="0"/>
        <v>6</v>
      </c>
      <c r="N40" s="17">
        <f t="shared" si="0"/>
        <v>-12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0</v>
      </c>
      <c r="L41" s="22">
        <f>$D$31-$K$31</f>
        <v>0</v>
      </c>
      <c r="M41" s="16">
        <f t="shared" si="0"/>
        <v>8</v>
      </c>
      <c r="N41" s="17">
        <f t="shared" si="0"/>
        <v>8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0</v>
      </c>
      <c r="L42" s="24">
        <f>$D$29-$K$29</f>
        <v>0</v>
      </c>
      <c r="M42" s="18">
        <f t="shared" si="0"/>
        <v>12</v>
      </c>
      <c r="N42" s="19">
        <f t="shared" si="0"/>
        <v>44</v>
      </c>
      <c r="P42" s="11"/>
      <c r="Q42" s="11"/>
      <c r="AF42" s="9"/>
      <c r="AG42" s="9"/>
    </row>
    <row r="43" spans="1:33" ht="15.75" customHeight="1" x14ac:dyDescent="0.25"/>
    <row r="44" spans="1:33" ht="15.75" customHeight="1" x14ac:dyDescent="0.25">
      <c r="B44" s="12" t="s">
        <v>14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90"/>
    </row>
    <row r="45" spans="1:33" ht="15" customHeight="1" thickBot="1" x14ac:dyDescent="0.3"/>
    <row r="46" spans="1:33" ht="15.75" thickBot="1" x14ac:dyDescent="0.3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47" t="s">
        <v>11</v>
      </c>
      <c r="N46" s="149"/>
    </row>
    <row r="47" spans="1:33" ht="15.75" customHeight="1" thickBot="1" x14ac:dyDescent="0.3">
      <c r="A47" s="92" t="s">
        <v>12</v>
      </c>
      <c r="B47" s="93" t="s">
        <v>13</v>
      </c>
      <c r="C47" s="194" t="s">
        <v>211</v>
      </c>
      <c r="D47" s="194"/>
      <c r="E47" s="194" t="s">
        <v>212</v>
      </c>
      <c r="F47" s="194"/>
      <c r="G47" s="194" t="s">
        <v>213</v>
      </c>
      <c r="H47" s="194"/>
      <c r="I47" s="194" t="s">
        <v>209</v>
      </c>
      <c r="J47" s="194"/>
      <c r="K47" s="194" t="s">
        <v>210</v>
      </c>
      <c r="L47" s="194"/>
      <c r="M47" s="94" t="s">
        <v>9</v>
      </c>
      <c r="N47" s="14" t="s">
        <v>10</v>
      </c>
    </row>
    <row r="48" spans="1:33" x14ac:dyDescent="0.25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0</v>
      </c>
      <c r="L48" s="44">
        <v>0</v>
      </c>
      <c r="M48" s="97">
        <v>12</v>
      </c>
      <c r="N48" s="98">
        <v>44</v>
      </c>
    </row>
    <row r="49" spans="1:14" x14ac:dyDescent="0.25">
      <c r="A49" s="104">
        <v>2</v>
      </c>
      <c r="B49" s="99" t="str">
        <v>ST JULIEN ESCAP 2</v>
      </c>
      <c r="C49" s="46" t="str">
        <v>3</v>
      </c>
      <c r="D49" s="47">
        <v>8</v>
      </c>
      <c r="E49" s="46" t="str">
        <v>1</v>
      </c>
      <c r="F49" s="47">
        <v>-4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0</v>
      </c>
      <c r="L49" s="47">
        <v>0</v>
      </c>
      <c r="M49" s="100">
        <v>9</v>
      </c>
      <c r="N49" s="48">
        <v>12</v>
      </c>
    </row>
    <row r="50" spans="1:14" x14ac:dyDescent="0.25">
      <c r="A50" s="104">
        <v>3</v>
      </c>
      <c r="B50" s="99" t="str">
        <v>PORT DES BARQUE 5</v>
      </c>
      <c r="C50" s="46" t="str">
        <v>1</v>
      </c>
      <c r="D50" s="47">
        <v>-24</v>
      </c>
      <c r="E50" s="46" t="str">
        <v>3</v>
      </c>
      <c r="F50" s="47">
        <v>8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0</v>
      </c>
      <c r="L50" s="47">
        <v>0</v>
      </c>
      <c r="M50" s="100">
        <v>9</v>
      </c>
      <c r="N50" s="48">
        <v>-8</v>
      </c>
    </row>
    <row r="51" spans="1:14" x14ac:dyDescent="0.25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0</v>
      </c>
      <c r="L51" s="47">
        <v>0</v>
      </c>
      <c r="M51" s="100">
        <v>8</v>
      </c>
      <c r="N51" s="48">
        <v>8</v>
      </c>
    </row>
    <row r="52" spans="1:14" x14ac:dyDescent="0.25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0</v>
      </c>
      <c r="L52" s="47">
        <v>0</v>
      </c>
      <c r="M52" s="100">
        <v>6</v>
      </c>
      <c r="N52" s="48">
        <v>-12</v>
      </c>
    </row>
    <row r="53" spans="1:14" ht="15.75" thickBot="1" x14ac:dyDescent="0.3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0</v>
      </c>
      <c r="L53" s="50">
        <v>0</v>
      </c>
      <c r="M53" s="102">
        <v>4</v>
      </c>
      <c r="N53" s="103">
        <v>-44</v>
      </c>
    </row>
    <row r="54" spans="1:14" x14ac:dyDescent="0.25">
      <c r="B54" s="30"/>
    </row>
    <row r="55" spans="1:14" ht="15.75" x14ac:dyDescent="0.25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25">
      <c r="B56" s="30"/>
    </row>
  </sheetData>
  <sheetProtection sheet="1" selectLockedCells="1"/>
  <mergeCells count="76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T34:U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M46:N46"/>
    <mergeCell ref="C47:D47"/>
    <mergeCell ref="E47:F47"/>
    <mergeCell ref="G47:H47"/>
    <mergeCell ref="I47:J47"/>
    <mergeCell ref="K47:L47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15" zoomScale="166" zoomScaleNormal="166" workbookViewId="0">
      <selection activeCell="L30" sqref="L30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86" t="s">
        <v>147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9" t="s">
        <v>0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9" ht="8.25" customHeight="1" x14ac:dyDescent="0.25"/>
    <row r="7" spans="2:19" ht="16.5" customHeight="1" thickBot="1" x14ac:dyDescent="0.3">
      <c r="B7" s="192" t="s">
        <v>1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2:19" ht="12.95" customHeight="1" thickBot="1" x14ac:dyDescent="0.3">
      <c r="B8" s="159" t="s">
        <v>196</v>
      </c>
      <c r="C8" s="160"/>
      <c r="D8" s="160"/>
      <c r="E8" s="160"/>
      <c r="F8" s="161" t="s">
        <v>20</v>
      </c>
      <c r="G8" s="161"/>
      <c r="H8" s="162">
        <v>46264</v>
      </c>
      <c r="I8" s="163"/>
      <c r="J8" s="193" t="s">
        <v>18</v>
      </c>
      <c r="K8" s="193"/>
      <c r="L8" s="51"/>
    </row>
    <row r="9" spans="2:19" ht="12.95" customHeight="1" x14ac:dyDescent="0.25">
      <c r="B9" s="181" t="s">
        <v>148</v>
      </c>
      <c r="C9" s="182"/>
      <c r="D9" s="183"/>
      <c r="E9" s="52">
        <v>26</v>
      </c>
      <c r="F9" s="184" t="s">
        <v>152</v>
      </c>
      <c r="G9" s="185"/>
      <c r="H9" s="185"/>
      <c r="I9" s="185"/>
      <c r="J9" s="185"/>
      <c r="K9" s="185"/>
      <c r="L9" s="56">
        <v>10</v>
      </c>
      <c r="N9" s="2"/>
      <c r="O9" s="174" t="s">
        <v>2</v>
      </c>
      <c r="P9" s="174"/>
      <c r="Q9" s="174"/>
      <c r="R9" s="174"/>
      <c r="S9" s="174"/>
    </row>
    <row r="10" spans="2:19" ht="12.95" customHeight="1" x14ac:dyDescent="0.25">
      <c r="B10" s="171" t="s">
        <v>149</v>
      </c>
      <c r="C10" s="172"/>
      <c r="D10" s="173"/>
      <c r="E10" s="53">
        <v>4</v>
      </c>
      <c r="F10" s="171" t="s">
        <v>153</v>
      </c>
      <c r="G10" s="172"/>
      <c r="H10" s="172"/>
      <c r="I10" s="172"/>
      <c r="J10" s="172"/>
      <c r="K10" s="173"/>
      <c r="L10" s="57">
        <v>32</v>
      </c>
      <c r="N10" s="3"/>
      <c r="O10" s="174" t="s">
        <v>3</v>
      </c>
      <c r="P10" s="174"/>
      <c r="Q10" s="174"/>
      <c r="R10" s="174"/>
      <c r="S10" s="174"/>
    </row>
    <row r="11" spans="2:19" ht="12.95" customHeight="1" x14ac:dyDescent="0.25">
      <c r="B11" s="171" t="s">
        <v>150</v>
      </c>
      <c r="C11" s="172"/>
      <c r="D11" s="173"/>
      <c r="E11" s="54">
        <v>6</v>
      </c>
      <c r="F11" s="171" t="s">
        <v>154</v>
      </c>
      <c r="G11" s="172"/>
      <c r="H11" s="172"/>
      <c r="I11" s="172"/>
      <c r="J11" s="172"/>
      <c r="K11" s="173"/>
      <c r="L11" s="57">
        <v>30</v>
      </c>
      <c r="N11" s="4"/>
      <c r="O11" s="174" t="s">
        <v>4</v>
      </c>
      <c r="P11" s="174"/>
      <c r="Q11" s="174"/>
      <c r="R11" s="174"/>
      <c r="S11" s="174"/>
    </row>
    <row r="12" spans="2:19" ht="12.95" customHeight="1" thickBot="1" x14ac:dyDescent="0.3">
      <c r="B12" s="175" t="s">
        <v>151</v>
      </c>
      <c r="C12" s="176"/>
      <c r="D12" s="177"/>
      <c r="E12" s="55">
        <v>36</v>
      </c>
      <c r="F12" s="178" t="s">
        <v>132</v>
      </c>
      <c r="G12" s="179"/>
      <c r="H12" s="179"/>
      <c r="I12" s="179"/>
      <c r="J12" s="179"/>
      <c r="K12" s="180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9" t="s">
        <v>196</v>
      </c>
      <c r="C14" s="160"/>
      <c r="D14" s="160"/>
      <c r="E14" s="160"/>
      <c r="F14" s="161" t="s">
        <v>20</v>
      </c>
      <c r="G14" s="161"/>
      <c r="H14" s="162">
        <v>46264</v>
      </c>
      <c r="I14" s="163"/>
      <c r="J14" s="163" t="s">
        <v>17</v>
      </c>
      <c r="K14" s="163"/>
      <c r="L14" s="51"/>
    </row>
    <row r="15" spans="2:19" ht="12.95" customHeight="1" x14ac:dyDescent="0.25">
      <c r="B15" s="167" t="str">
        <f>F9</f>
        <v>SAINTES AP 2</v>
      </c>
      <c r="C15" s="168"/>
      <c r="D15" s="170"/>
      <c r="E15" s="52">
        <v>8</v>
      </c>
      <c r="F15" s="150" t="str">
        <f>F11</f>
        <v>SAINTES USSP 3</v>
      </c>
      <c r="G15" s="151"/>
      <c r="H15" s="151"/>
      <c r="I15" s="151"/>
      <c r="J15" s="151"/>
      <c r="K15" s="152"/>
      <c r="L15" s="56">
        <v>28</v>
      </c>
    </row>
    <row r="16" spans="2:19" ht="12.95" customHeight="1" x14ac:dyDescent="0.25">
      <c r="B16" s="150" t="str">
        <f>B9</f>
        <v>LES GONDS 4</v>
      </c>
      <c r="C16" s="151"/>
      <c r="D16" s="152"/>
      <c r="E16" s="53">
        <v>28</v>
      </c>
      <c r="F16" s="150" t="str">
        <f>B11</f>
        <v>CHANIERS 4</v>
      </c>
      <c r="G16" s="151"/>
      <c r="H16" s="151"/>
      <c r="I16" s="151"/>
      <c r="J16" s="151"/>
      <c r="K16" s="152"/>
      <c r="L16" s="57">
        <v>8</v>
      </c>
    </row>
    <row r="17" spans="2:12" ht="12.95" customHeight="1" x14ac:dyDescent="0.25">
      <c r="B17" s="150" t="str">
        <f>B10</f>
        <v>NANCRAS 2</v>
      </c>
      <c r="C17" s="151"/>
      <c r="D17" s="152"/>
      <c r="E17" s="54">
        <v>10</v>
      </c>
      <c r="F17" s="150" t="str">
        <f>B12</f>
        <v>ST JULIEN ESCAP 3</v>
      </c>
      <c r="G17" s="151"/>
      <c r="H17" s="151"/>
      <c r="I17" s="151"/>
      <c r="J17" s="151"/>
      <c r="K17" s="152"/>
      <c r="L17" s="57">
        <v>26</v>
      </c>
    </row>
    <row r="18" spans="2:12" ht="12.95" customHeight="1" thickBot="1" x14ac:dyDescent="0.3">
      <c r="B18" s="132" t="str">
        <f>F10</f>
        <v>LE GUA 2</v>
      </c>
      <c r="C18" s="133"/>
      <c r="D18" s="134"/>
      <c r="E18" s="55">
        <v>36</v>
      </c>
      <c r="F18" s="156" t="str">
        <f>F12</f>
        <v>CLERAC 1</v>
      </c>
      <c r="G18" s="157"/>
      <c r="H18" s="157"/>
      <c r="I18" s="157"/>
      <c r="J18" s="157"/>
      <c r="K18" s="15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9" t="s">
        <v>197</v>
      </c>
      <c r="C20" s="160"/>
      <c r="D20" s="160"/>
      <c r="E20" s="160"/>
      <c r="F20" s="161" t="s">
        <v>20</v>
      </c>
      <c r="G20" s="161"/>
      <c r="H20" s="162">
        <v>46271</v>
      </c>
      <c r="I20" s="163"/>
      <c r="J20" s="163" t="s">
        <v>19</v>
      </c>
      <c r="K20" s="163"/>
      <c r="L20" s="51"/>
    </row>
    <row r="21" spans="2:12" ht="12.95" customHeight="1" x14ac:dyDescent="0.25">
      <c r="B21" s="164" t="str">
        <f>B10</f>
        <v>NANCRAS 2</v>
      </c>
      <c r="C21" s="165"/>
      <c r="D21" s="166"/>
      <c r="E21" s="52">
        <v>8</v>
      </c>
      <c r="F21" s="167" t="str">
        <f>B11</f>
        <v>CHANIERS 4</v>
      </c>
      <c r="G21" s="168"/>
      <c r="H21" s="168"/>
      <c r="I21" s="168"/>
      <c r="J21" s="168"/>
      <c r="K21" s="168"/>
      <c r="L21" s="56">
        <v>28</v>
      </c>
    </row>
    <row r="22" spans="2:12" ht="12.95" customHeight="1" x14ac:dyDescent="0.25">
      <c r="B22" s="150" t="str">
        <f>B9</f>
        <v>LES GONDS 4</v>
      </c>
      <c r="C22" s="151"/>
      <c r="D22" s="152"/>
      <c r="E22" s="53">
        <v>32</v>
      </c>
      <c r="F22" s="150" t="str">
        <f>B12</f>
        <v>ST JULIEN ESCAP 3</v>
      </c>
      <c r="G22" s="151"/>
      <c r="H22" s="151"/>
      <c r="I22" s="151"/>
      <c r="J22" s="151"/>
      <c r="K22" s="152"/>
      <c r="L22" s="57">
        <v>4</v>
      </c>
    </row>
    <row r="23" spans="2:12" ht="12.95" customHeight="1" x14ac:dyDescent="0.25">
      <c r="B23" s="150" t="str">
        <f>F10</f>
        <v>LE GUA 2</v>
      </c>
      <c r="C23" s="151"/>
      <c r="D23" s="152"/>
      <c r="E23" s="54">
        <v>10</v>
      </c>
      <c r="F23" s="150" t="str">
        <f>F11</f>
        <v>SAINTES USSP 3</v>
      </c>
      <c r="G23" s="151"/>
      <c r="H23" s="151"/>
      <c r="I23" s="151"/>
      <c r="J23" s="151"/>
      <c r="K23" s="152"/>
      <c r="L23" s="57">
        <v>26</v>
      </c>
    </row>
    <row r="24" spans="2:12" ht="12.95" customHeight="1" thickBot="1" x14ac:dyDescent="0.3">
      <c r="B24" s="132" t="str">
        <f>F9</f>
        <v>SAINTES AP 2</v>
      </c>
      <c r="C24" s="133"/>
      <c r="D24" s="134"/>
      <c r="E24" s="55">
        <v>36</v>
      </c>
      <c r="F24" s="156" t="str">
        <f>F12</f>
        <v>CLERAC 1</v>
      </c>
      <c r="G24" s="157"/>
      <c r="H24" s="157"/>
      <c r="I24" s="157"/>
      <c r="J24" s="157"/>
      <c r="K24" s="15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9" t="s">
        <v>232</v>
      </c>
      <c r="C26" s="160"/>
      <c r="D26" s="160"/>
      <c r="E26" s="160"/>
      <c r="F26" s="161" t="s">
        <v>20</v>
      </c>
      <c r="G26" s="161"/>
      <c r="H26" s="162">
        <v>46271</v>
      </c>
      <c r="I26" s="163"/>
      <c r="J26" s="163" t="s">
        <v>16</v>
      </c>
      <c r="K26" s="163"/>
      <c r="L26" s="51"/>
    </row>
    <row r="27" spans="2:12" ht="12.95" customHeight="1" x14ac:dyDescent="0.25">
      <c r="B27" s="141" t="str">
        <f>F10</f>
        <v>LE GUA 2</v>
      </c>
      <c r="C27" s="142"/>
      <c r="D27" s="143"/>
      <c r="E27" s="52">
        <v>20</v>
      </c>
      <c r="F27" s="167" t="str">
        <f>F9</f>
        <v>SAINTES AP 2</v>
      </c>
      <c r="G27" s="168"/>
      <c r="H27" s="168"/>
      <c r="I27" s="168"/>
      <c r="J27" s="168"/>
      <c r="K27" s="168"/>
      <c r="L27" s="56">
        <v>16</v>
      </c>
    </row>
    <row r="28" spans="2:12" ht="12.95" customHeight="1" x14ac:dyDescent="0.25">
      <c r="B28" s="150" t="str">
        <f>B9</f>
        <v>LES GONDS 4</v>
      </c>
      <c r="C28" s="151"/>
      <c r="D28" s="152"/>
      <c r="E28" s="53">
        <v>32</v>
      </c>
      <c r="F28" s="128" t="str">
        <f>B10</f>
        <v>NANCRAS 2</v>
      </c>
      <c r="G28" s="129"/>
      <c r="H28" s="129"/>
      <c r="I28" s="129"/>
      <c r="J28" s="129"/>
      <c r="K28" s="130"/>
      <c r="L28" s="57">
        <v>4</v>
      </c>
    </row>
    <row r="29" spans="2:12" ht="12.95" customHeight="1" x14ac:dyDescent="0.25">
      <c r="B29" s="128" t="str">
        <f>F11</f>
        <v>SAINTES USSP 3</v>
      </c>
      <c r="C29" s="129"/>
      <c r="D29" s="130"/>
      <c r="E29" s="54">
        <v>30</v>
      </c>
      <c r="F29" s="128" t="str">
        <f>B12</f>
        <v>ST JULIEN ESCAP 3</v>
      </c>
      <c r="G29" s="129"/>
      <c r="H29" s="129"/>
      <c r="I29" s="129"/>
      <c r="J29" s="129"/>
      <c r="K29" s="130"/>
      <c r="L29" s="57">
        <v>6</v>
      </c>
    </row>
    <row r="30" spans="2:12" ht="12.95" customHeight="1" thickBot="1" x14ac:dyDescent="0.3">
      <c r="B30" s="132" t="str">
        <f>B11</f>
        <v>CHANIERS 4</v>
      </c>
      <c r="C30" s="133"/>
      <c r="D30" s="134"/>
      <c r="E30" s="55">
        <v>36</v>
      </c>
      <c r="F30" s="156" t="str">
        <f>F12</f>
        <v>CLERAC 1</v>
      </c>
      <c r="G30" s="157"/>
      <c r="H30" s="157"/>
      <c r="I30" s="157"/>
      <c r="J30" s="157"/>
      <c r="K30" s="15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9" t="s">
        <v>183</v>
      </c>
      <c r="C32" s="160"/>
      <c r="D32" s="160"/>
      <c r="E32" s="160"/>
      <c r="F32" s="161" t="s">
        <v>20</v>
      </c>
      <c r="G32" s="161"/>
      <c r="H32" s="162">
        <v>46292</v>
      </c>
      <c r="I32" s="163"/>
      <c r="J32" s="163" t="s">
        <v>19</v>
      </c>
      <c r="K32" s="163"/>
      <c r="L32" s="51"/>
    </row>
    <row r="33" spans="2:17" ht="12.95" customHeight="1" x14ac:dyDescent="0.25">
      <c r="B33" s="164" t="str">
        <f>B11</f>
        <v>CHANIERS 4</v>
      </c>
      <c r="C33" s="165"/>
      <c r="D33" s="166"/>
      <c r="E33" s="52">
        <v>4</v>
      </c>
      <c r="F33" s="128" t="str">
        <f>B12</f>
        <v>ST JULIEN ESCAP 3</v>
      </c>
      <c r="G33" s="129"/>
      <c r="H33" s="129"/>
      <c r="I33" s="129"/>
      <c r="J33" s="129"/>
      <c r="K33" s="130"/>
      <c r="L33" s="56">
        <v>32</v>
      </c>
    </row>
    <row r="34" spans="2:17" ht="12.95" customHeight="1" x14ac:dyDescent="0.25">
      <c r="B34" s="150" t="str">
        <f>B9</f>
        <v>LES GONDS 4</v>
      </c>
      <c r="C34" s="151"/>
      <c r="D34" s="152"/>
      <c r="E34" s="53">
        <v>30</v>
      </c>
      <c r="F34" s="150" t="str">
        <f>F10</f>
        <v>LE GUA 2</v>
      </c>
      <c r="G34" s="151"/>
      <c r="H34" s="151"/>
      <c r="I34" s="151"/>
      <c r="J34" s="151"/>
      <c r="K34" s="152"/>
      <c r="L34" s="57">
        <v>6</v>
      </c>
    </row>
    <row r="35" spans="2:17" ht="12.95" customHeight="1" x14ac:dyDescent="0.25">
      <c r="B35" s="128" t="str">
        <f>F9</f>
        <v>SAINTES AP 2</v>
      </c>
      <c r="C35" s="129"/>
      <c r="D35" s="130"/>
      <c r="E35" s="54">
        <v>24</v>
      </c>
      <c r="F35" s="128" t="str">
        <f>B10</f>
        <v>NANCRAS 2</v>
      </c>
      <c r="G35" s="129"/>
      <c r="H35" s="129"/>
      <c r="I35" s="129"/>
      <c r="J35" s="129"/>
      <c r="K35" s="130"/>
      <c r="L35" s="57">
        <v>12</v>
      </c>
    </row>
    <row r="36" spans="2:17" ht="12.75" customHeight="1" thickBot="1" x14ac:dyDescent="0.3">
      <c r="B36" s="138" t="str">
        <f>F11</f>
        <v>SAINTES USSP 3</v>
      </c>
      <c r="C36" s="139"/>
      <c r="D36" s="169"/>
      <c r="E36" s="55">
        <v>36</v>
      </c>
      <c r="F36" s="156" t="str">
        <f>F12</f>
        <v>CLERAC 1</v>
      </c>
      <c r="G36" s="157"/>
      <c r="H36" s="157"/>
      <c r="I36" s="157"/>
      <c r="J36" s="157"/>
      <c r="K36" s="15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9" t="s">
        <v>183</v>
      </c>
      <c r="C38" s="160"/>
      <c r="D38" s="160"/>
      <c r="E38" s="160"/>
      <c r="F38" s="161" t="s">
        <v>20</v>
      </c>
      <c r="G38" s="161"/>
      <c r="H38" s="162">
        <v>46292</v>
      </c>
      <c r="I38" s="163"/>
      <c r="J38" s="163" t="s">
        <v>22</v>
      </c>
      <c r="K38" s="163"/>
      <c r="L38" s="51"/>
    </row>
    <row r="39" spans="2:17" ht="12.95" customHeight="1" x14ac:dyDescent="0.25">
      <c r="B39" s="164" t="str">
        <f>B12</f>
        <v>ST JULIEN ESCAP 3</v>
      </c>
      <c r="C39" s="165"/>
      <c r="D39" s="166"/>
      <c r="E39" s="52">
        <v>20</v>
      </c>
      <c r="F39" s="167" t="str">
        <f>F9</f>
        <v>SAINTES AP 2</v>
      </c>
      <c r="G39" s="168"/>
      <c r="H39" s="168"/>
      <c r="I39" s="168"/>
      <c r="J39" s="168"/>
      <c r="K39" s="168"/>
      <c r="L39" s="56">
        <v>16</v>
      </c>
    </row>
    <row r="40" spans="2:17" ht="12.95" customHeight="1" x14ac:dyDescent="0.25">
      <c r="B40" s="150" t="str">
        <f>B9</f>
        <v>LES GONDS 4</v>
      </c>
      <c r="C40" s="151"/>
      <c r="D40" s="152"/>
      <c r="E40" s="53">
        <v>20</v>
      </c>
      <c r="F40" s="150" t="str">
        <f>F11</f>
        <v>SAINTES USSP 3</v>
      </c>
      <c r="G40" s="151"/>
      <c r="H40" s="151"/>
      <c r="I40" s="151"/>
      <c r="J40" s="151"/>
      <c r="K40" s="152"/>
      <c r="L40" s="57">
        <v>16</v>
      </c>
    </row>
    <row r="41" spans="2:17" ht="12.95" customHeight="1" x14ac:dyDescent="0.25">
      <c r="B41" s="128" t="str">
        <f>F10</f>
        <v>LE GUA 2</v>
      </c>
      <c r="C41" s="129"/>
      <c r="D41" s="130"/>
      <c r="E41" s="54">
        <v>26</v>
      </c>
      <c r="F41" s="128" t="str">
        <f>B11</f>
        <v>CHANIERS 4</v>
      </c>
      <c r="G41" s="129"/>
      <c r="H41" s="129"/>
      <c r="I41" s="129"/>
      <c r="J41" s="129"/>
      <c r="K41" s="130"/>
      <c r="L41" s="57">
        <v>10</v>
      </c>
    </row>
    <row r="42" spans="2:17" ht="12.95" customHeight="1" thickBot="1" x14ac:dyDescent="0.3">
      <c r="B42" s="132" t="str">
        <f>B10</f>
        <v>NANCRAS 2</v>
      </c>
      <c r="C42" s="133"/>
      <c r="D42" s="134"/>
      <c r="E42" s="55">
        <v>36</v>
      </c>
      <c r="F42" s="156" t="str">
        <f>F12</f>
        <v>CLERAC 1</v>
      </c>
      <c r="G42" s="157"/>
      <c r="H42" s="157"/>
      <c r="I42" s="157"/>
      <c r="J42" s="157"/>
      <c r="K42" s="15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9" t="s">
        <v>192</v>
      </c>
      <c r="C44" s="160"/>
      <c r="D44" s="160"/>
      <c r="E44" s="160"/>
      <c r="F44" s="161" t="s">
        <v>21</v>
      </c>
      <c r="G44" s="161"/>
      <c r="H44" s="162">
        <v>46298</v>
      </c>
      <c r="I44" s="163"/>
      <c r="J44" s="163" t="s">
        <v>17</v>
      </c>
      <c r="K44" s="163"/>
      <c r="L44" s="51"/>
    </row>
    <row r="45" spans="2:17" ht="12.95" customHeight="1" thickBot="1" x14ac:dyDescent="0.3">
      <c r="B45" s="141" t="str">
        <f>F11</f>
        <v>SAINTES USSP 3</v>
      </c>
      <c r="C45" s="142"/>
      <c r="D45" s="143"/>
      <c r="E45" s="59"/>
      <c r="F45" s="144" t="str">
        <f>B10</f>
        <v>NANCRAS 2</v>
      </c>
      <c r="G45" s="145"/>
      <c r="H45" s="145"/>
      <c r="I45" s="145"/>
      <c r="J45" s="145"/>
      <c r="K45" s="146"/>
      <c r="L45" s="62"/>
      <c r="N45" s="147" t="s">
        <v>5</v>
      </c>
      <c r="O45" s="148"/>
      <c r="P45" s="148"/>
      <c r="Q45" s="149"/>
    </row>
    <row r="46" spans="2:17" ht="12.95" customHeight="1" x14ac:dyDescent="0.25">
      <c r="B46" s="150" t="str">
        <f>F9</f>
        <v>SAINTES AP 2</v>
      </c>
      <c r="C46" s="151"/>
      <c r="D46" s="152"/>
      <c r="E46" s="60"/>
      <c r="F46" s="128" t="str">
        <f>B11</f>
        <v>CHANIERS 4</v>
      </c>
      <c r="G46" s="129"/>
      <c r="H46" s="129"/>
      <c r="I46" s="129"/>
      <c r="J46" s="129"/>
      <c r="K46" s="130"/>
      <c r="L46" s="63"/>
      <c r="N46" s="153" t="s">
        <v>6</v>
      </c>
      <c r="O46" s="154"/>
      <c r="P46" s="154"/>
      <c r="Q46" s="155"/>
    </row>
    <row r="47" spans="2:17" ht="12.95" customHeight="1" x14ac:dyDescent="0.25">
      <c r="B47" s="128" t="str">
        <f>F10</f>
        <v>LE GUA 2</v>
      </c>
      <c r="C47" s="129"/>
      <c r="D47" s="130"/>
      <c r="E47" s="61"/>
      <c r="F47" s="128" t="str">
        <f>B12</f>
        <v>ST JULIEN ESCAP 3</v>
      </c>
      <c r="G47" s="129"/>
      <c r="H47" s="129"/>
      <c r="I47" s="129"/>
      <c r="J47" s="129"/>
      <c r="K47" s="130"/>
      <c r="L47" s="63"/>
      <c r="N47" s="128" t="s">
        <v>7</v>
      </c>
      <c r="O47" s="129"/>
      <c r="P47" s="129"/>
      <c r="Q47" s="131"/>
    </row>
    <row r="48" spans="2:17" ht="12.95" customHeight="1" thickBot="1" x14ac:dyDescent="0.3">
      <c r="B48" s="132" t="str">
        <f>B9</f>
        <v>LES GONDS 4</v>
      </c>
      <c r="C48" s="133"/>
      <c r="D48" s="134"/>
      <c r="E48" s="55"/>
      <c r="F48" s="135" t="str">
        <f>F12</f>
        <v>CLERAC 1</v>
      </c>
      <c r="G48" s="136"/>
      <c r="H48" s="136"/>
      <c r="I48" s="136"/>
      <c r="J48" s="136"/>
      <c r="K48" s="137"/>
      <c r="L48" s="58"/>
      <c r="N48" s="138" t="s">
        <v>8</v>
      </c>
      <c r="O48" s="139"/>
      <c r="P48" s="139"/>
      <c r="Q48" s="140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7" t="s">
        <v>11</v>
      </c>
      <c r="S50" s="118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24"/>
      <c r="E52" s="125"/>
      <c r="F52" s="126"/>
      <c r="G52" s="127"/>
      <c r="H52" s="126"/>
      <c r="I52" s="127"/>
      <c r="J52" s="126"/>
      <c r="K52" s="127"/>
      <c r="L52" s="126"/>
      <c r="M52" s="127"/>
      <c r="N52" s="126"/>
      <c r="O52" s="127"/>
      <c r="P52" s="126"/>
      <c r="Q52" s="12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44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18</v>
      </c>
      <c r="S55" s="17">
        <f t="shared" si="0"/>
        <v>120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-12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-68</v>
      </c>
    </row>
    <row r="60" spans="1:38" ht="15.75" hidden="1" customHeight="1" thickBot="1" x14ac:dyDescent="0.3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2" t="s">
        <v>14</v>
      </c>
      <c r="C62" s="115" t="s">
        <v>15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7" t="s">
        <v>11</v>
      </c>
      <c r="S64" s="118"/>
    </row>
    <row r="65" spans="1:19" ht="15.75" customHeight="1" thickBot="1" x14ac:dyDescent="0.3">
      <c r="A65" s="15" t="s">
        <v>12</v>
      </c>
      <c r="B65" s="79" t="s">
        <v>13</v>
      </c>
      <c r="C65" s="6"/>
      <c r="D65" s="119" t="s">
        <v>23</v>
      </c>
      <c r="E65" s="120"/>
      <c r="F65" s="121" t="s">
        <v>23</v>
      </c>
      <c r="G65" s="122"/>
      <c r="H65" s="121" t="s">
        <v>24</v>
      </c>
      <c r="I65" s="122"/>
      <c r="J65" s="121" t="s">
        <v>24</v>
      </c>
      <c r="K65" s="122"/>
      <c r="L65" s="121" t="s">
        <v>25</v>
      </c>
      <c r="M65" s="122"/>
      <c r="N65" s="121" t="s">
        <v>25</v>
      </c>
      <c r="O65" s="122"/>
      <c r="P65" s="121" t="s">
        <v>26</v>
      </c>
      <c r="Q65" s="122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3</v>
      </c>
      <c r="M66" s="44">
        <v>24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18</v>
      </c>
      <c r="S66" s="45">
        <v>120</v>
      </c>
    </row>
    <row r="67" spans="1:19" ht="15.75" thickBot="1" x14ac:dyDescent="0.3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3</v>
      </c>
      <c r="M67" s="47">
        <v>36</v>
      </c>
      <c r="N67" s="46" t="str">
        <v>1</v>
      </c>
      <c r="O67" s="47">
        <v>-4</v>
      </c>
      <c r="P67" s="46" t="str">
        <v>0</v>
      </c>
      <c r="Q67" s="47">
        <v>0</v>
      </c>
      <c r="R67" s="81">
        <v>16</v>
      </c>
      <c r="S67" s="48">
        <v>116</v>
      </c>
    </row>
    <row r="68" spans="1:19" ht="15.75" thickBot="1" x14ac:dyDescent="0.3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36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1</v>
      </c>
      <c r="M68" s="47">
        <v>-24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44</v>
      </c>
    </row>
    <row r="69" spans="1:19" ht="15.75" thickBot="1" x14ac:dyDescent="0.3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36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3</v>
      </c>
      <c r="M69" s="47">
        <v>28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14</v>
      </c>
      <c r="S69" s="48">
        <v>32</v>
      </c>
    </row>
    <row r="70" spans="1:19" ht="15.75" thickBot="1" x14ac:dyDescent="0.3">
      <c r="A70" s="78">
        <v>5</v>
      </c>
      <c r="B70" s="38" t="str">
        <v>SAINTES AP 2</v>
      </c>
      <c r="C70" s="41">
        <v>0</v>
      </c>
      <c r="D70" s="46" t="str">
        <v>1</v>
      </c>
      <c r="E70" s="47">
        <v>-16</v>
      </c>
      <c r="F70" s="46" t="str">
        <v>1</v>
      </c>
      <c r="G70" s="47">
        <v>-20</v>
      </c>
      <c r="H70" s="46" t="str">
        <v>3</v>
      </c>
      <c r="I70" s="47">
        <v>36</v>
      </c>
      <c r="J70" s="46" t="str">
        <v>1</v>
      </c>
      <c r="K70" s="47">
        <v>-4</v>
      </c>
      <c r="L70" s="46" t="str">
        <v>3</v>
      </c>
      <c r="M70" s="47">
        <v>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4</v>
      </c>
    </row>
    <row r="71" spans="1:19" ht="15.75" thickBot="1" x14ac:dyDescent="0.3">
      <c r="A71" s="78">
        <v>6</v>
      </c>
      <c r="B71" s="38" t="str">
        <v>CHANIERS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-20</v>
      </c>
      <c r="H71" s="46" t="str">
        <v>3</v>
      </c>
      <c r="I71" s="47">
        <v>20</v>
      </c>
      <c r="J71" s="46" t="str">
        <v>3</v>
      </c>
      <c r="K71" s="47">
        <v>36</v>
      </c>
      <c r="L71" s="46" t="str">
        <v>1</v>
      </c>
      <c r="M71" s="47">
        <v>-28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NANCRAS 2</v>
      </c>
      <c r="C72" s="42">
        <v>0</v>
      </c>
      <c r="D72" s="75" t="str">
        <v>1</v>
      </c>
      <c r="E72" s="76">
        <v>-28</v>
      </c>
      <c r="F72" s="75" t="str">
        <v>1</v>
      </c>
      <c r="G72" s="76">
        <v>-16</v>
      </c>
      <c r="H72" s="75" t="str">
        <v>1</v>
      </c>
      <c r="I72" s="76">
        <v>-20</v>
      </c>
      <c r="J72" s="75" t="str">
        <v>1</v>
      </c>
      <c r="K72" s="76">
        <v>-28</v>
      </c>
      <c r="L72" s="75" t="str">
        <v>1</v>
      </c>
      <c r="M72" s="76">
        <v>-12</v>
      </c>
      <c r="N72" s="75" t="str">
        <v>3</v>
      </c>
      <c r="O72" s="76">
        <v>36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.75" thickBot="1" x14ac:dyDescent="0.3">
      <c r="A73" s="78">
        <v>8</v>
      </c>
      <c r="B73" s="106" t="str">
        <v>CLERAC 1</v>
      </c>
      <c r="C73" s="107">
        <v>0</v>
      </c>
      <c r="D73" s="108" t="str">
        <v>0</v>
      </c>
      <c r="E73" s="109">
        <v>-36</v>
      </c>
      <c r="F73" s="108" t="str">
        <v>0</v>
      </c>
      <c r="G73" s="109">
        <v>-36</v>
      </c>
      <c r="H73" s="108" t="str">
        <v>0</v>
      </c>
      <c r="I73" s="109">
        <v>-36</v>
      </c>
      <c r="J73" s="108" t="str">
        <v>0</v>
      </c>
      <c r="K73" s="109">
        <v>-36</v>
      </c>
      <c r="L73" s="108" t="str">
        <v>0</v>
      </c>
      <c r="M73" s="109">
        <v>-36</v>
      </c>
      <c r="N73" s="108" t="str">
        <v>0</v>
      </c>
      <c r="O73" s="109">
        <v>-36</v>
      </c>
      <c r="P73" s="108" t="str">
        <v>0</v>
      </c>
      <c r="Q73" s="109">
        <v>0</v>
      </c>
      <c r="R73" s="110">
        <v>0</v>
      </c>
      <c r="S73" s="103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6"/>
    </row>
    <row r="76" spans="1:19" x14ac:dyDescent="0.25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2026-09-28T12:23:04Z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